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3"/>
  </bookViews>
  <sheets>
    <sheet name="z-values" sheetId="1" r:id="rId1"/>
    <sheet name="leaders" sheetId="2" r:id="rId2"/>
    <sheet name="states" sheetId="3" r:id="rId3"/>
    <sheet name="sectors" sheetId="4" r:id="rId4"/>
  </sheets>
  <definedNames/>
  <calcPr fullCalcOnLoad="1"/>
</workbook>
</file>

<file path=xl/sharedStrings.xml><?xml version="1.0" encoding="utf-8"?>
<sst xmlns="http://schemas.openxmlformats.org/spreadsheetml/2006/main" count="6154" uniqueCount="122">
  <si>
    <t>FIPS</t>
  </si>
  <si>
    <t>Region</t>
  </si>
  <si>
    <t>Table</t>
  </si>
  <si>
    <t>Line code</t>
  </si>
  <si>
    <t>Line Title</t>
  </si>
  <si>
    <t>Area Name</t>
  </si>
  <si>
    <t>Total full-time and part-time employment</t>
  </si>
  <si>
    <t>(D)</t>
  </si>
  <si>
    <t xml:space="preserve"> Farm earnings</t>
  </si>
  <si>
    <t xml:space="preserve">   Ag. services, forestry, fishing, &amp; other 8/</t>
  </si>
  <si>
    <t xml:space="preserve">   Mining</t>
  </si>
  <si>
    <t xml:space="preserve">   Construction</t>
  </si>
  <si>
    <t xml:space="preserve">   Manufacturing</t>
  </si>
  <si>
    <t xml:space="preserve">   Transportation and public utilities</t>
  </si>
  <si>
    <t xml:space="preserve">   Wholesale trade</t>
  </si>
  <si>
    <t xml:space="preserve">   Retail trade</t>
  </si>
  <si>
    <t xml:space="preserve">   Finance, insurance, and real estate</t>
  </si>
  <si>
    <t xml:space="preserve">   Services</t>
  </si>
  <si>
    <t xml:space="preserve">  Federal, civilian</t>
  </si>
  <si>
    <t xml:space="preserve">  Military</t>
  </si>
  <si>
    <t xml:space="preserve">   State</t>
  </si>
  <si>
    <t xml:space="preserve">   Local</t>
  </si>
  <si>
    <t xml:space="preserve">United States </t>
  </si>
  <si>
    <t xml:space="preserve">Alabama  </t>
  </si>
  <si>
    <t xml:space="preserve">Alaska  </t>
  </si>
  <si>
    <t xml:space="preserve">Arizona  </t>
  </si>
  <si>
    <t xml:space="preserve">Arkansas  </t>
  </si>
  <si>
    <t xml:space="preserve">California  </t>
  </si>
  <si>
    <t xml:space="preserve">Colorado  </t>
  </si>
  <si>
    <t xml:space="preserve">Connecticut  </t>
  </si>
  <si>
    <t xml:space="preserve">Delaware  </t>
  </si>
  <si>
    <t xml:space="preserve">District of Columbia  </t>
  </si>
  <si>
    <t xml:space="preserve">Florida  </t>
  </si>
  <si>
    <t xml:space="preserve">Georgia  </t>
  </si>
  <si>
    <t xml:space="preserve">Hawaii  </t>
  </si>
  <si>
    <t xml:space="preserve">Idaho  </t>
  </si>
  <si>
    <t xml:space="preserve">Illinois  </t>
  </si>
  <si>
    <t xml:space="preserve">Indiana  </t>
  </si>
  <si>
    <t xml:space="preserve">Iowa  </t>
  </si>
  <si>
    <t xml:space="preserve">Kansas  </t>
  </si>
  <si>
    <t xml:space="preserve">Kentucky  </t>
  </si>
  <si>
    <t xml:space="preserve">Louisiana  </t>
  </si>
  <si>
    <t xml:space="preserve">Maine  </t>
  </si>
  <si>
    <t xml:space="preserve">Maryland  </t>
  </si>
  <si>
    <t xml:space="preserve">Massachusetts  </t>
  </si>
  <si>
    <t xml:space="preserve">Michigan  </t>
  </si>
  <si>
    <t xml:space="preserve">Minnesota  </t>
  </si>
  <si>
    <t xml:space="preserve">Mississippi  </t>
  </si>
  <si>
    <t xml:space="preserve">Missouri  </t>
  </si>
  <si>
    <t xml:space="preserve">Montana  </t>
  </si>
  <si>
    <t xml:space="preserve">Nebraska  </t>
  </si>
  <si>
    <t xml:space="preserve">Nevada  </t>
  </si>
  <si>
    <t xml:space="preserve">New Hampshire  </t>
  </si>
  <si>
    <t xml:space="preserve">New Jersey  </t>
  </si>
  <si>
    <t xml:space="preserve">New Mexico  </t>
  </si>
  <si>
    <t xml:space="preserve">New York  </t>
  </si>
  <si>
    <t xml:space="preserve">North Carolina  </t>
  </si>
  <si>
    <t xml:space="preserve">North Dakota  </t>
  </si>
  <si>
    <t xml:space="preserve">Ohio  </t>
  </si>
  <si>
    <t xml:space="preserve">Oklahoma  </t>
  </si>
  <si>
    <t xml:space="preserve">Oregon  </t>
  </si>
  <si>
    <t xml:space="preserve">Pennsylvania  </t>
  </si>
  <si>
    <t xml:space="preserve">Rhode Island  </t>
  </si>
  <si>
    <t xml:space="preserve">South Carolina  </t>
  </si>
  <si>
    <t xml:space="preserve">South Dakota  </t>
  </si>
  <si>
    <t xml:space="preserve">Tennessee  </t>
  </si>
  <si>
    <t xml:space="preserve">Texas  </t>
  </si>
  <si>
    <t xml:space="preserve">Utah  </t>
  </si>
  <si>
    <t xml:space="preserve">Vermont  </t>
  </si>
  <si>
    <t xml:space="preserve">Virginia  </t>
  </si>
  <si>
    <t xml:space="preserve">Washington  </t>
  </si>
  <si>
    <t xml:space="preserve">West Virginia  </t>
  </si>
  <si>
    <t xml:space="preserve">Wisconsin  </t>
  </si>
  <si>
    <t xml:space="preserve">Wyoming  </t>
  </si>
  <si>
    <t>Nominal dollars (000)</t>
  </si>
  <si>
    <t>Dollars per job</t>
  </si>
  <si>
    <t>Dollars</t>
  </si>
  <si>
    <t>Jobs</t>
  </si>
  <si>
    <t>$ per job</t>
  </si>
  <si>
    <t>Percent change 1990 to 2000</t>
  </si>
  <si>
    <t xml:space="preserve"> Total Earnings </t>
  </si>
  <si>
    <t>Change</t>
  </si>
  <si>
    <t>A</t>
  </si>
  <si>
    <t>C</t>
  </si>
  <si>
    <t>Within state rank</t>
  </si>
  <si>
    <t>Within U.S. ranking</t>
  </si>
  <si>
    <t>x</t>
  </si>
  <si>
    <t>na</t>
  </si>
  <si>
    <t>Earnings</t>
  </si>
  <si>
    <t>a</t>
  </si>
  <si>
    <t>d</t>
  </si>
  <si>
    <t>b</t>
  </si>
  <si>
    <t>c</t>
  </si>
  <si>
    <t>Success score (2a+b+c)</t>
  </si>
  <si>
    <t>Rank</t>
  </si>
  <si>
    <t>1st</t>
  </si>
  <si>
    <t>tied for 2nd</t>
  </si>
  <si>
    <t>tied for 4th</t>
  </si>
  <si>
    <t>tied for 6th</t>
  </si>
  <si>
    <t>tied for 10th</t>
  </si>
  <si>
    <t>13th</t>
  </si>
  <si>
    <t>tied for 14th</t>
  </si>
  <si>
    <t>tied for 18th</t>
  </si>
  <si>
    <t>22nd</t>
  </si>
  <si>
    <t>tied for 23rd</t>
  </si>
  <si>
    <t>tied for 26st</t>
  </si>
  <si>
    <t>tied for 31st</t>
  </si>
  <si>
    <t>tied for 44th</t>
  </si>
  <si>
    <t>47th</t>
  </si>
  <si>
    <t>tied for 48th</t>
  </si>
  <si>
    <t>tied for 35th</t>
  </si>
  <si>
    <t>tied for 42nd</t>
  </si>
  <si>
    <t>Z values</t>
  </si>
  <si>
    <t>Mean</t>
  </si>
  <si>
    <t>Std Dev</t>
  </si>
  <si>
    <r>
      <t>Exceeded</t>
    </r>
    <r>
      <rPr>
        <sz val="8"/>
        <rFont val="Arial"/>
        <family val="2"/>
      </rPr>
      <t xml:space="preserve"> national growth rates for </t>
    </r>
    <r>
      <rPr>
        <b/>
        <u val="single"/>
        <sz val="8"/>
        <rFont val="Arial"/>
        <family val="2"/>
      </rPr>
      <t>both</t>
    </r>
    <r>
      <rPr>
        <sz val="8"/>
        <rFont val="Arial"/>
        <family val="2"/>
      </rPr>
      <t xml:space="preserve"> jobs and earnings per job</t>
    </r>
  </si>
  <si>
    <r>
      <t>Exceeded</t>
    </r>
    <r>
      <rPr>
        <sz val="8"/>
        <rFont val="Arial"/>
        <family val="2"/>
      </rPr>
      <t xml:space="preserve"> national growth rate for jobs</t>
    </r>
  </si>
  <si>
    <r>
      <t>Exceeded</t>
    </r>
    <r>
      <rPr>
        <sz val="8"/>
        <rFont val="Arial"/>
        <family val="2"/>
      </rPr>
      <t xml:space="preserve"> national growth rate for earnings per job</t>
    </r>
  </si>
  <si>
    <r>
      <t>Below</t>
    </r>
    <r>
      <rPr>
        <sz val="8"/>
        <rFont val="Arial"/>
        <family val="2"/>
      </rPr>
      <t xml:space="preserve"> national growth rates for </t>
    </r>
    <r>
      <rPr>
        <b/>
        <u val="single"/>
        <sz val="8"/>
        <rFont val="Arial"/>
        <family val="2"/>
      </rPr>
      <t>both</t>
    </r>
    <r>
      <rPr>
        <sz val="8"/>
        <rFont val="Arial"/>
        <family val="2"/>
      </rPr>
      <t xml:space="preserve"> jobs and earnings per job</t>
    </r>
  </si>
  <si>
    <t>Maximum</t>
  </si>
  <si>
    <t>Sum of sectors</t>
  </si>
  <si>
    <t>Created by the Indiana Business Research Center, Kelley School of Business, Indiana University, October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</si>
</sst>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0.0_);[Red]\(0.0\)"/>
    <numFmt numFmtId="170" formatCode="0.00_);[Red]\(0.00\)"/>
    <numFmt numFmtId="171" formatCode="0.000_);[Red]\(0.000\)"/>
    <numFmt numFmtId="172" formatCode="#,###,"/>
    <numFmt numFmtId="173" formatCode="#,,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169" fontId="1" fillId="2" borderId="0" xfId="0" applyNumberFormat="1" applyFont="1" applyFill="1" applyAlignment="1">
      <alignment/>
    </xf>
    <xf numFmtId="165" fontId="1" fillId="2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2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169" fontId="1" fillId="3" borderId="0" xfId="0" applyNumberFormat="1" applyFont="1" applyFill="1" applyAlignment="1">
      <alignment/>
    </xf>
    <xf numFmtId="169" fontId="1" fillId="4" borderId="0" xfId="0" applyNumberFormat="1" applyFont="1" applyFill="1" applyAlignment="1">
      <alignment/>
    </xf>
    <xf numFmtId="38" fontId="1" fillId="2" borderId="0" xfId="15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6"/>
  <sheetViews>
    <sheetView workbookViewId="0" topLeftCell="A1">
      <selection activeCell="C42" sqref="C42"/>
    </sheetView>
  </sheetViews>
  <sheetFormatPr defaultColWidth="9.140625" defaultRowHeight="12.75"/>
  <cols>
    <col min="1" max="1" width="5.28125" style="1" bestFit="1" customWidth="1"/>
    <col min="2" max="2" width="5.7109375" style="1" bestFit="1" customWidth="1"/>
    <col min="3" max="3" width="4.7109375" style="1" bestFit="1" customWidth="1"/>
    <col min="4" max="4" width="7.7109375" style="1" bestFit="1" customWidth="1"/>
    <col min="5" max="5" width="31.28125" style="1" bestFit="1" customWidth="1"/>
    <col min="6" max="6" width="15.140625" style="1" bestFit="1" customWidth="1"/>
    <col min="7" max="7" width="5.140625" style="4" bestFit="1" customWidth="1"/>
    <col min="8" max="8" width="7.00390625" style="4" bestFit="1" customWidth="1"/>
    <col min="9" max="9" width="5.140625" style="4" bestFit="1" customWidth="1"/>
    <col min="10" max="10" width="7.00390625" style="4" bestFit="1" customWidth="1"/>
    <col min="11" max="16384" width="9.140625" style="1" customWidth="1"/>
  </cols>
  <sheetData>
    <row r="1" spans="1:13" ht="11.25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6"/>
      <c r="L1" s="26"/>
      <c r="M1" s="26"/>
    </row>
    <row r="2" spans="1:13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26"/>
      <c r="L2" s="26"/>
      <c r="M2" s="26"/>
    </row>
    <row r="4" spans="7:10" ht="24.75" customHeight="1">
      <c r="G4" s="24" t="s">
        <v>79</v>
      </c>
      <c r="H4" s="24"/>
      <c r="I4" s="24" t="s">
        <v>112</v>
      </c>
      <c r="J4" s="24"/>
    </row>
    <row r="5" spans="1:10" ht="11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77</v>
      </c>
      <c r="H5" s="2" t="s">
        <v>78</v>
      </c>
      <c r="I5" s="2" t="s">
        <v>77</v>
      </c>
      <c r="J5" s="2" t="s">
        <v>78</v>
      </c>
    </row>
    <row r="6" spans="7:10" ht="11.25">
      <c r="G6" s="1"/>
      <c r="H6" s="1"/>
      <c r="I6" s="1"/>
      <c r="J6" s="1"/>
    </row>
    <row r="7" spans="1:10" ht="11.25">
      <c r="A7" s="1">
        <v>0</v>
      </c>
      <c r="B7" s="1">
        <v>0</v>
      </c>
      <c r="C7" s="1" t="s">
        <v>82</v>
      </c>
      <c r="D7" s="1">
        <v>40</v>
      </c>
      <c r="E7" s="1" t="s">
        <v>80</v>
      </c>
      <c r="F7" s="1" t="s">
        <v>22</v>
      </c>
      <c r="G7" s="3">
        <v>20.109749266461495</v>
      </c>
      <c r="H7" s="3">
        <v>44.3222841693438</v>
      </c>
      <c r="I7" s="3"/>
      <c r="J7" s="3"/>
    </row>
    <row r="8" spans="7:10" ht="11.25">
      <c r="G8" s="3"/>
      <c r="H8" s="3"/>
      <c r="I8" s="3"/>
      <c r="J8" s="3"/>
    </row>
    <row r="9" spans="6:10" ht="11.25">
      <c r="F9" s="1" t="s">
        <v>113</v>
      </c>
      <c r="G9" s="3">
        <f>AVERAGE(G12:G62)</f>
        <v>21.8757749784987</v>
      </c>
      <c r="H9" s="3">
        <f>AVERAGE(H12:H62)</f>
        <v>41.09831894568182</v>
      </c>
      <c r="I9" s="3"/>
      <c r="J9" s="3"/>
    </row>
    <row r="10" spans="6:10" ht="11.25">
      <c r="F10" s="1" t="s">
        <v>114</v>
      </c>
      <c r="G10" s="3">
        <f>STDEV(G12:G62)</f>
        <v>11.94195836354424</v>
      </c>
      <c r="H10" s="3">
        <f>STDEV(H12:H62)</f>
        <v>8.8028214388</v>
      </c>
      <c r="I10" s="3"/>
      <c r="J10" s="3"/>
    </row>
    <row r="11" spans="7:10" ht="11.25">
      <c r="G11" s="3"/>
      <c r="H11" s="3"/>
      <c r="I11" s="3"/>
      <c r="J11" s="3"/>
    </row>
    <row r="12" spans="1:10" ht="11.25">
      <c r="A12" s="1">
        <v>1000</v>
      </c>
      <c r="B12" s="1">
        <v>5</v>
      </c>
      <c r="C12" s="1" t="s">
        <v>82</v>
      </c>
      <c r="D12" s="1">
        <v>40</v>
      </c>
      <c r="E12" s="1" t="s">
        <v>80</v>
      </c>
      <c r="F12" s="1" t="s">
        <v>23</v>
      </c>
      <c r="G12" s="4">
        <v>17.81592248755284</v>
      </c>
      <c r="H12" s="4">
        <v>35.01409331011476</v>
      </c>
      <c r="I12" s="5">
        <f>+(G12-G$9)/G$10</f>
        <v>-0.3399653865265146</v>
      </c>
      <c r="J12" s="5">
        <f>+(H12-H$9)/H$10</f>
        <v>-0.6911676759396428</v>
      </c>
    </row>
    <row r="13" spans="1:10" ht="11.25">
      <c r="A13" s="1">
        <v>2000</v>
      </c>
      <c r="B13" s="1">
        <v>8</v>
      </c>
      <c r="C13" s="1" t="s">
        <v>82</v>
      </c>
      <c r="D13" s="1">
        <v>40</v>
      </c>
      <c r="E13" s="1" t="s">
        <v>80</v>
      </c>
      <c r="F13" s="1" t="s">
        <v>24</v>
      </c>
      <c r="G13" s="4">
        <v>17.20011026651651</v>
      </c>
      <c r="H13" s="4">
        <v>14.835196175049447</v>
      </c>
      <c r="I13" s="5">
        <f aca="true" t="shared" si="0" ref="I13:I62">+(G13-G$9)/G$10</f>
        <v>-0.3915324915430793</v>
      </c>
      <c r="J13" s="5">
        <f aca="true" t="shared" si="1" ref="J13:J62">+(H13-H$9)/H$10</f>
        <v>-2.983489208911246</v>
      </c>
    </row>
    <row r="14" spans="1:10" ht="11.25">
      <c r="A14" s="1">
        <v>4000</v>
      </c>
      <c r="B14" s="1">
        <v>6</v>
      </c>
      <c r="C14" s="1" t="s">
        <v>82</v>
      </c>
      <c r="D14" s="1">
        <v>40</v>
      </c>
      <c r="E14" s="1" t="s">
        <v>80</v>
      </c>
      <c r="F14" s="1" t="s">
        <v>25</v>
      </c>
      <c r="G14" s="4">
        <v>47.732824695191375</v>
      </c>
      <c r="H14" s="4">
        <v>48.153199104559306</v>
      </c>
      <c r="I14" s="5">
        <f t="shared" si="0"/>
        <v>2.165226919198418</v>
      </c>
      <c r="J14" s="5">
        <f t="shared" si="1"/>
        <v>0.8014339729512006</v>
      </c>
    </row>
    <row r="15" spans="1:10" ht="11.25">
      <c r="A15" s="1">
        <v>5000</v>
      </c>
      <c r="B15" s="1">
        <v>5</v>
      </c>
      <c r="C15" s="1" t="s">
        <v>82</v>
      </c>
      <c r="D15" s="1">
        <v>40</v>
      </c>
      <c r="E15" s="1" t="s">
        <v>80</v>
      </c>
      <c r="F15" s="1" t="s">
        <v>26</v>
      </c>
      <c r="G15" s="4">
        <v>24.781924085649166</v>
      </c>
      <c r="H15" s="4">
        <v>39.18175956933463</v>
      </c>
      <c r="I15" s="5">
        <f t="shared" si="0"/>
        <v>0.24335615806718933</v>
      </c>
      <c r="J15" s="5">
        <f t="shared" si="1"/>
        <v>-0.21772103292923917</v>
      </c>
    </row>
    <row r="16" spans="1:10" ht="11.25">
      <c r="A16" s="1">
        <v>6000</v>
      </c>
      <c r="B16" s="1">
        <v>8</v>
      </c>
      <c r="C16" s="1" t="s">
        <v>82</v>
      </c>
      <c r="D16" s="1">
        <v>40</v>
      </c>
      <c r="E16" s="1" t="s">
        <v>80</v>
      </c>
      <c r="F16" s="1" t="s">
        <v>27</v>
      </c>
      <c r="G16" s="4">
        <v>15.818993608849329</v>
      </c>
      <c r="H16" s="4">
        <v>47.54063294634556</v>
      </c>
      <c r="I16" s="5">
        <f t="shared" si="0"/>
        <v>-0.5071849344358111</v>
      </c>
      <c r="J16" s="5">
        <f t="shared" si="1"/>
        <v>0.731846493246824</v>
      </c>
    </row>
    <row r="17" spans="1:10" ht="11.25">
      <c r="A17" s="1">
        <v>8000</v>
      </c>
      <c r="B17" s="1">
        <v>7</v>
      </c>
      <c r="C17" s="1" t="s">
        <v>82</v>
      </c>
      <c r="D17" s="1">
        <v>40</v>
      </c>
      <c r="E17" s="1" t="s">
        <v>80</v>
      </c>
      <c r="F17" s="1" t="s">
        <v>28</v>
      </c>
      <c r="G17" s="4">
        <v>44.09982625792668</v>
      </c>
      <c r="H17" s="4">
        <v>57.33356822419648</v>
      </c>
      <c r="I17" s="5">
        <f t="shared" si="0"/>
        <v>1.8610055907808516</v>
      </c>
      <c r="J17" s="5">
        <f t="shared" si="1"/>
        <v>1.844323367387065</v>
      </c>
    </row>
    <row r="18" spans="1:10" ht="11.25">
      <c r="A18" s="1">
        <v>9000</v>
      </c>
      <c r="B18" s="1">
        <v>1</v>
      </c>
      <c r="C18" s="1" t="s">
        <v>82</v>
      </c>
      <c r="D18" s="1">
        <v>40</v>
      </c>
      <c r="E18" s="1" t="s">
        <v>80</v>
      </c>
      <c r="F18" s="1" t="s">
        <v>29</v>
      </c>
      <c r="G18" s="4">
        <v>4.844221583447972</v>
      </c>
      <c r="H18" s="4">
        <v>51.852110427244355</v>
      </c>
      <c r="I18" s="5">
        <f t="shared" si="0"/>
        <v>-1.42619433735791</v>
      </c>
      <c r="J18" s="5">
        <f t="shared" si="1"/>
        <v>1.2216300826191122</v>
      </c>
    </row>
    <row r="19" spans="1:10" ht="11.25">
      <c r="A19" s="1">
        <v>10000</v>
      </c>
      <c r="B19" s="1">
        <v>2</v>
      </c>
      <c r="C19" s="1" t="s">
        <v>82</v>
      </c>
      <c r="D19" s="1">
        <v>40</v>
      </c>
      <c r="E19" s="1" t="s">
        <v>80</v>
      </c>
      <c r="F19" s="1" t="s">
        <v>30</v>
      </c>
      <c r="G19" s="4">
        <v>21.35886986204223</v>
      </c>
      <c r="H19" s="4">
        <v>37.17399975444828</v>
      </c>
      <c r="I19" s="5">
        <f t="shared" si="0"/>
        <v>-0.043284786357524946</v>
      </c>
      <c r="J19" s="5">
        <f t="shared" si="1"/>
        <v>-0.44580243033630124</v>
      </c>
    </row>
    <row r="20" spans="1:10" ht="11.25">
      <c r="A20" s="1">
        <v>11000</v>
      </c>
      <c r="B20" s="1">
        <v>2</v>
      </c>
      <c r="C20" s="1" t="s">
        <v>82</v>
      </c>
      <c r="D20" s="1">
        <v>40</v>
      </c>
      <c r="E20" s="1" t="s">
        <v>80</v>
      </c>
      <c r="F20" s="1" t="s">
        <v>31</v>
      </c>
      <c r="G20" s="4">
        <v>-2.0767348387833007</v>
      </c>
      <c r="H20" s="4">
        <v>53.125960117852536</v>
      </c>
      <c r="I20" s="5">
        <f t="shared" si="0"/>
        <v>-2.005743872831019</v>
      </c>
      <c r="J20" s="5">
        <f t="shared" si="1"/>
        <v>1.3663393328821543</v>
      </c>
    </row>
    <row r="21" spans="1:10" ht="11.25">
      <c r="A21" s="1">
        <v>12000</v>
      </c>
      <c r="B21" s="1">
        <v>5</v>
      </c>
      <c r="C21" s="1" t="s">
        <v>82</v>
      </c>
      <c r="D21" s="1">
        <v>40</v>
      </c>
      <c r="E21" s="1" t="s">
        <v>80</v>
      </c>
      <c r="F21" s="1" t="s">
        <v>32</v>
      </c>
      <c r="G21" s="4">
        <v>31.584739458836463</v>
      </c>
      <c r="H21" s="4">
        <v>37.83102615071976</v>
      </c>
      <c r="I21" s="5">
        <f t="shared" si="0"/>
        <v>0.8130127559292755</v>
      </c>
      <c r="J21" s="5">
        <f t="shared" si="1"/>
        <v>-0.37116427019192805</v>
      </c>
    </row>
    <row r="22" spans="1:10" ht="11.25">
      <c r="A22" s="1">
        <v>13000</v>
      </c>
      <c r="B22" s="1">
        <v>5</v>
      </c>
      <c r="C22" s="1" t="s">
        <v>82</v>
      </c>
      <c r="D22" s="1">
        <v>40</v>
      </c>
      <c r="E22" s="1" t="s">
        <v>80</v>
      </c>
      <c r="F22" s="1" t="s">
        <v>33</v>
      </c>
      <c r="G22" s="4">
        <v>32.9253155375254</v>
      </c>
      <c r="H22" s="4">
        <v>50.66353542698365</v>
      </c>
      <c r="I22" s="5">
        <f t="shared" si="0"/>
        <v>0.9252703972539491</v>
      </c>
      <c r="J22" s="5">
        <f t="shared" si="1"/>
        <v>1.0866080321862988</v>
      </c>
    </row>
    <row r="23" spans="1:10" ht="11.25">
      <c r="A23" s="1">
        <v>15000</v>
      </c>
      <c r="B23" s="1">
        <v>8</v>
      </c>
      <c r="C23" s="1" t="s">
        <v>82</v>
      </c>
      <c r="D23" s="1">
        <v>40</v>
      </c>
      <c r="E23" s="1" t="s">
        <v>80</v>
      </c>
      <c r="F23" s="1" t="s">
        <v>34</v>
      </c>
      <c r="G23" s="4">
        <v>4.919343029231404</v>
      </c>
      <c r="H23" s="4">
        <v>22.730593852522873</v>
      </c>
      <c r="I23" s="5">
        <f t="shared" si="0"/>
        <v>-1.4199037907409702</v>
      </c>
      <c r="J23" s="5">
        <f t="shared" si="1"/>
        <v>-2.0865724950639044</v>
      </c>
    </row>
    <row r="24" spans="1:10" ht="11.25">
      <c r="A24" s="1">
        <v>16000</v>
      </c>
      <c r="B24" s="1">
        <v>7</v>
      </c>
      <c r="C24" s="1" t="s">
        <v>82</v>
      </c>
      <c r="D24" s="1">
        <v>40</v>
      </c>
      <c r="E24" s="1" t="s">
        <v>80</v>
      </c>
      <c r="F24" s="1" t="s">
        <v>35</v>
      </c>
      <c r="G24" s="4">
        <v>42.35682560358942</v>
      </c>
      <c r="H24" s="4">
        <v>35.68941017443481</v>
      </c>
      <c r="I24" s="5">
        <f t="shared" si="0"/>
        <v>1.7150495757558624</v>
      </c>
      <c r="J24" s="5">
        <f t="shared" si="1"/>
        <v>-0.6144517196959465</v>
      </c>
    </row>
    <row r="25" spans="1:10" ht="11.25">
      <c r="A25" s="1">
        <v>17000</v>
      </c>
      <c r="B25" s="1">
        <v>3</v>
      </c>
      <c r="C25" s="1" t="s">
        <v>82</v>
      </c>
      <c r="D25" s="1">
        <v>40</v>
      </c>
      <c r="E25" s="1" t="s">
        <v>80</v>
      </c>
      <c r="F25" s="1" t="s">
        <v>36</v>
      </c>
      <c r="G25" s="4">
        <v>15.536157413696072</v>
      </c>
      <c r="H25" s="4">
        <v>46.76414674155611</v>
      </c>
      <c r="I25" s="5">
        <f t="shared" si="0"/>
        <v>-0.5308691733640495</v>
      </c>
      <c r="J25" s="5">
        <f t="shared" si="1"/>
        <v>0.6436377058497574</v>
      </c>
    </row>
    <row r="26" spans="1:10" ht="11.25">
      <c r="A26" s="7">
        <v>18000</v>
      </c>
      <c r="B26" s="7">
        <v>3</v>
      </c>
      <c r="C26" s="7" t="s">
        <v>82</v>
      </c>
      <c r="D26" s="7">
        <v>40</v>
      </c>
      <c r="E26" s="7" t="s">
        <v>80</v>
      </c>
      <c r="F26" s="7" t="s">
        <v>37</v>
      </c>
      <c r="G26" s="4">
        <v>19.45070001051432</v>
      </c>
      <c r="H26" s="4">
        <v>39.64904668020783</v>
      </c>
      <c r="I26" s="5">
        <f t="shared" si="0"/>
        <v>-0.2030717989595003</v>
      </c>
      <c r="J26" s="5">
        <f t="shared" si="1"/>
        <v>-0.16463724449595912</v>
      </c>
    </row>
    <row r="27" spans="1:10" ht="11.25">
      <c r="A27" s="1">
        <v>19000</v>
      </c>
      <c r="B27" s="1">
        <v>4</v>
      </c>
      <c r="C27" s="1" t="s">
        <v>82</v>
      </c>
      <c r="D27" s="1">
        <v>40</v>
      </c>
      <c r="E27" s="1" t="s">
        <v>80</v>
      </c>
      <c r="F27" s="1" t="s">
        <v>38</v>
      </c>
      <c r="G27" s="4">
        <v>18.249076488945203</v>
      </c>
      <c r="H27" s="4">
        <v>39.12346195527483</v>
      </c>
      <c r="I27" s="5">
        <f t="shared" si="0"/>
        <v>-0.3036937811326562</v>
      </c>
      <c r="J27" s="5">
        <f t="shared" si="1"/>
        <v>-0.2243436384728262</v>
      </c>
    </row>
    <row r="28" spans="1:10" ht="11.25">
      <c r="A28" s="1">
        <v>20000</v>
      </c>
      <c r="B28" s="1">
        <v>4</v>
      </c>
      <c r="C28" s="1" t="s">
        <v>82</v>
      </c>
      <c r="D28" s="1">
        <v>40</v>
      </c>
      <c r="E28" s="1" t="s">
        <v>80</v>
      </c>
      <c r="F28" s="1" t="s">
        <v>39</v>
      </c>
      <c r="G28" s="4">
        <v>20.171344603521256</v>
      </c>
      <c r="H28" s="4">
        <v>39.67911453935697</v>
      </c>
      <c r="I28" s="5">
        <f t="shared" si="0"/>
        <v>-0.14272620311427622</v>
      </c>
      <c r="J28" s="5">
        <f t="shared" si="1"/>
        <v>-0.1612215374572349</v>
      </c>
    </row>
    <row r="29" spans="1:10" ht="11.25">
      <c r="A29" s="1">
        <v>21000</v>
      </c>
      <c r="B29" s="1">
        <v>5</v>
      </c>
      <c r="C29" s="1" t="s">
        <v>82</v>
      </c>
      <c r="D29" s="1">
        <v>40</v>
      </c>
      <c r="E29" s="1" t="s">
        <v>80</v>
      </c>
      <c r="F29" s="10" t="s">
        <v>40</v>
      </c>
      <c r="G29" s="4">
        <v>21.860400643472545</v>
      </c>
      <c r="H29" s="4">
        <v>39.88699900758937</v>
      </c>
      <c r="I29" s="5">
        <f t="shared" si="0"/>
        <v>-0.0012874215901714778</v>
      </c>
      <c r="J29" s="5">
        <f t="shared" si="1"/>
        <v>-0.13760587403867394</v>
      </c>
    </row>
    <row r="30" spans="1:10" ht="11.25">
      <c r="A30" s="1">
        <v>22000</v>
      </c>
      <c r="B30" s="1">
        <v>5</v>
      </c>
      <c r="C30" s="1" t="s">
        <v>82</v>
      </c>
      <c r="D30" s="1">
        <v>40</v>
      </c>
      <c r="E30" s="1" t="s">
        <v>80</v>
      </c>
      <c r="F30" s="1" t="s">
        <v>41</v>
      </c>
      <c r="G30" s="4">
        <v>19.543068298160104</v>
      </c>
      <c r="H30" s="4">
        <v>31.675891260928</v>
      </c>
      <c r="I30" s="5">
        <f t="shared" si="0"/>
        <v>-0.19533703010217787</v>
      </c>
      <c r="J30" s="5">
        <f t="shared" si="1"/>
        <v>-1.0703872332594175</v>
      </c>
    </row>
    <row r="31" spans="1:10" ht="11.25">
      <c r="A31" s="1">
        <v>23000</v>
      </c>
      <c r="B31" s="1">
        <v>1</v>
      </c>
      <c r="C31" s="1" t="s">
        <v>82</v>
      </c>
      <c r="D31" s="1">
        <v>40</v>
      </c>
      <c r="E31" s="1" t="s">
        <v>80</v>
      </c>
      <c r="F31" s="1" t="s">
        <v>42</v>
      </c>
      <c r="G31" s="4">
        <v>12.526381603888348</v>
      </c>
      <c r="H31" s="4">
        <v>29.469154607284832</v>
      </c>
      <c r="I31" s="5">
        <f t="shared" si="0"/>
        <v>-0.7829028614897596</v>
      </c>
      <c r="J31" s="5">
        <f t="shared" si="1"/>
        <v>-1.3210723878982</v>
      </c>
    </row>
    <row r="32" spans="1:10" ht="11.25">
      <c r="A32" s="1">
        <v>24000</v>
      </c>
      <c r="B32" s="1">
        <v>2</v>
      </c>
      <c r="C32" s="1" t="s">
        <v>82</v>
      </c>
      <c r="D32" s="1">
        <v>40</v>
      </c>
      <c r="E32" s="1" t="s">
        <v>80</v>
      </c>
      <c r="F32" s="1" t="s">
        <v>43</v>
      </c>
      <c r="G32" s="4">
        <v>12.670878231070514</v>
      </c>
      <c r="H32" s="4">
        <v>42.35042101659059</v>
      </c>
      <c r="I32" s="5">
        <f t="shared" si="0"/>
        <v>-0.7708029510074658</v>
      </c>
      <c r="J32" s="5">
        <f t="shared" si="1"/>
        <v>0.14223872193861695</v>
      </c>
    </row>
    <row r="33" spans="1:10" ht="11.25">
      <c r="A33" s="1">
        <v>25000</v>
      </c>
      <c r="B33" s="1">
        <v>1</v>
      </c>
      <c r="C33" s="1" t="s">
        <v>82</v>
      </c>
      <c r="D33" s="1">
        <v>40</v>
      </c>
      <c r="E33" s="1" t="s">
        <v>80</v>
      </c>
      <c r="F33" s="1" t="s">
        <v>44</v>
      </c>
      <c r="G33" s="4">
        <v>12.726345543824259</v>
      </c>
      <c r="H33" s="4">
        <v>58.76612866442888</v>
      </c>
      <c r="I33" s="5">
        <f t="shared" si="0"/>
        <v>-0.7661582092435795</v>
      </c>
      <c r="J33" s="5">
        <f t="shared" si="1"/>
        <v>2.007062149514137</v>
      </c>
    </row>
    <row r="34" spans="1:10" ht="11.25">
      <c r="A34" s="1">
        <v>26000</v>
      </c>
      <c r="B34" s="1">
        <v>3</v>
      </c>
      <c r="C34" s="1" t="s">
        <v>82</v>
      </c>
      <c r="D34" s="1">
        <v>40</v>
      </c>
      <c r="E34" s="1" t="s">
        <v>80</v>
      </c>
      <c r="F34" s="1" t="s">
        <v>45</v>
      </c>
      <c r="G34" s="4">
        <v>17.158463016234915</v>
      </c>
      <c r="H34" s="4">
        <v>42.53697875136246</v>
      </c>
      <c r="I34" s="5">
        <f t="shared" si="0"/>
        <v>-0.3950199639503466</v>
      </c>
      <c r="J34" s="5">
        <f t="shared" si="1"/>
        <v>0.1634316696848461</v>
      </c>
    </row>
    <row r="35" spans="1:10" ht="11.25">
      <c r="A35" s="1">
        <v>27000</v>
      </c>
      <c r="B35" s="1">
        <v>4</v>
      </c>
      <c r="C35" s="1" t="s">
        <v>82</v>
      </c>
      <c r="D35" s="1">
        <v>40</v>
      </c>
      <c r="E35" s="1" t="s">
        <v>80</v>
      </c>
      <c r="F35" s="1" t="s">
        <v>46</v>
      </c>
      <c r="G35" s="4">
        <v>23.772279541937124</v>
      </c>
      <c r="H35" s="4">
        <v>46.81130592448734</v>
      </c>
      <c r="I35" s="5">
        <f t="shared" si="0"/>
        <v>0.1588101805167877</v>
      </c>
      <c r="J35" s="5">
        <f t="shared" si="1"/>
        <v>0.6489949862693476</v>
      </c>
    </row>
    <row r="36" spans="1:10" ht="11.25">
      <c r="A36" s="1">
        <v>28000</v>
      </c>
      <c r="B36" s="1">
        <v>5</v>
      </c>
      <c r="C36" s="1" t="s">
        <v>82</v>
      </c>
      <c r="D36" s="1">
        <v>40</v>
      </c>
      <c r="E36" s="1" t="s">
        <v>80</v>
      </c>
      <c r="F36" s="1" t="s">
        <v>47</v>
      </c>
      <c r="G36" s="4">
        <v>23.98143679718643</v>
      </c>
      <c r="H36" s="4">
        <v>39.80000632335161</v>
      </c>
      <c r="I36" s="5">
        <f t="shared" si="0"/>
        <v>0.17632466590369117</v>
      </c>
      <c r="J36" s="5">
        <f t="shared" si="1"/>
        <v>-0.14748823787424156</v>
      </c>
    </row>
    <row r="37" spans="1:10" ht="11.25">
      <c r="A37" s="1">
        <v>29000</v>
      </c>
      <c r="B37" s="1">
        <v>4</v>
      </c>
      <c r="C37" s="1" t="s">
        <v>82</v>
      </c>
      <c r="D37" s="1">
        <v>40</v>
      </c>
      <c r="E37" s="1" t="s">
        <v>80</v>
      </c>
      <c r="F37" s="1" t="s">
        <v>48</v>
      </c>
      <c r="G37" s="4">
        <v>17.421575906226728</v>
      </c>
      <c r="H37" s="4">
        <v>42.22720081900311</v>
      </c>
      <c r="I37" s="5">
        <f t="shared" si="0"/>
        <v>-0.3729873222359834</v>
      </c>
      <c r="J37" s="5">
        <f t="shared" si="1"/>
        <v>0.12824091470781665</v>
      </c>
    </row>
    <row r="38" spans="1:10" ht="11.25">
      <c r="A38" s="1">
        <v>30000</v>
      </c>
      <c r="B38" s="1">
        <v>7</v>
      </c>
      <c r="C38" s="1" t="s">
        <v>82</v>
      </c>
      <c r="D38" s="1">
        <v>40</v>
      </c>
      <c r="E38" s="1" t="s">
        <v>80</v>
      </c>
      <c r="F38" s="1" t="s">
        <v>49</v>
      </c>
      <c r="G38" s="4">
        <v>28.86704201349599</v>
      </c>
      <c r="H38" s="4">
        <v>30.06946750549946</v>
      </c>
      <c r="I38" s="5">
        <f t="shared" si="0"/>
        <v>0.5854372308263818</v>
      </c>
      <c r="J38" s="5">
        <f t="shared" si="1"/>
        <v>-1.2528768778122357</v>
      </c>
    </row>
    <row r="39" spans="1:10" ht="11.25">
      <c r="A39" s="1">
        <v>31000</v>
      </c>
      <c r="B39" s="1">
        <v>4</v>
      </c>
      <c r="C39" s="1" t="s">
        <v>82</v>
      </c>
      <c r="D39" s="1">
        <v>40</v>
      </c>
      <c r="E39" s="1" t="s">
        <v>80</v>
      </c>
      <c r="F39" s="1" t="s">
        <v>50</v>
      </c>
      <c r="G39" s="4">
        <v>19.335570685723713</v>
      </c>
      <c r="H39" s="4">
        <v>37.714896335056224</v>
      </c>
      <c r="I39" s="5">
        <f t="shared" si="0"/>
        <v>-0.2127125397229306</v>
      </c>
      <c r="J39" s="5">
        <f t="shared" si="1"/>
        <v>-0.3843566104513443</v>
      </c>
    </row>
    <row r="40" spans="1:10" ht="11.25">
      <c r="A40" s="1">
        <v>32000</v>
      </c>
      <c r="B40" s="1">
        <v>8</v>
      </c>
      <c r="C40" s="1" t="s">
        <v>82</v>
      </c>
      <c r="D40" s="1">
        <v>40</v>
      </c>
      <c r="E40" s="1" t="s">
        <v>80</v>
      </c>
      <c r="F40" s="1" t="s">
        <v>51</v>
      </c>
      <c r="G40" s="4">
        <v>65.09069519944075</v>
      </c>
      <c r="H40" s="4">
        <v>41.904885269256866</v>
      </c>
      <c r="I40" s="5">
        <f t="shared" si="0"/>
        <v>3.618746515886892</v>
      </c>
      <c r="J40" s="5">
        <f t="shared" si="1"/>
        <v>0.09162588712977447</v>
      </c>
    </row>
    <row r="41" spans="1:10" ht="11.25">
      <c r="A41" s="1">
        <v>33000</v>
      </c>
      <c r="B41" s="1">
        <v>1</v>
      </c>
      <c r="C41" s="1" t="s">
        <v>82</v>
      </c>
      <c r="D41" s="1">
        <v>40</v>
      </c>
      <c r="E41" s="1" t="s">
        <v>80</v>
      </c>
      <c r="F41" s="1" t="s">
        <v>52</v>
      </c>
      <c r="G41" s="4">
        <v>21.43906813908758</v>
      </c>
      <c r="H41" s="4">
        <v>48.94978038477882</v>
      </c>
      <c r="I41" s="5">
        <f t="shared" si="0"/>
        <v>-0.03656911422035051</v>
      </c>
      <c r="J41" s="5">
        <f t="shared" si="1"/>
        <v>0.8919255597404587</v>
      </c>
    </row>
    <row r="42" spans="1:10" ht="11.25">
      <c r="A42" s="1">
        <v>34000</v>
      </c>
      <c r="B42" s="1">
        <v>2</v>
      </c>
      <c r="C42" s="1" t="s">
        <v>82</v>
      </c>
      <c r="D42" s="1">
        <v>40</v>
      </c>
      <c r="E42" s="1" t="s">
        <v>80</v>
      </c>
      <c r="F42" s="1" t="s">
        <v>53</v>
      </c>
      <c r="G42" s="4">
        <v>9.7909854012163</v>
      </c>
      <c r="H42" s="4">
        <v>50.57489712699699</v>
      </c>
      <c r="I42" s="5">
        <f t="shared" si="0"/>
        <v>-1.0119604514929634</v>
      </c>
      <c r="J42" s="5">
        <f t="shared" si="1"/>
        <v>1.0765387264980142</v>
      </c>
    </row>
    <row r="43" spans="1:10" ht="11.25">
      <c r="A43" s="1">
        <v>35000</v>
      </c>
      <c r="B43" s="1">
        <v>6</v>
      </c>
      <c r="C43" s="1" t="s">
        <v>82</v>
      </c>
      <c r="D43" s="1">
        <v>40</v>
      </c>
      <c r="E43" s="1" t="s">
        <v>80</v>
      </c>
      <c r="F43" s="1" t="s">
        <v>54</v>
      </c>
      <c r="G43" s="4">
        <v>27.6149738476541</v>
      </c>
      <c r="H43" s="4">
        <v>35.518341606345146</v>
      </c>
      <c r="I43" s="5">
        <f t="shared" si="0"/>
        <v>0.48059109690716323</v>
      </c>
      <c r="J43" s="5">
        <f t="shared" si="1"/>
        <v>-0.6338850990140422</v>
      </c>
    </row>
    <row r="44" spans="1:10" ht="11.25">
      <c r="A44" s="1">
        <v>36000</v>
      </c>
      <c r="B44" s="1">
        <v>2</v>
      </c>
      <c r="C44" s="1" t="s">
        <v>82</v>
      </c>
      <c r="D44" s="1">
        <v>40</v>
      </c>
      <c r="E44" s="1" t="s">
        <v>80</v>
      </c>
      <c r="F44" s="1" t="s">
        <v>55</v>
      </c>
      <c r="G44" s="4">
        <v>7.427102545796749</v>
      </c>
      <c r="H44" s="4">
        <v>51.04327438135559</v>
      </c>
      <c r="I44" s="5">
        <f t="shared" si="0"/>
        <v>-1.2099081233451685</v>
      </c>
      <c r="J44" s="5">
        <f t="shared" si="1"/>
        <v>1.1297463551674023</v>
      </c>
    </row>
    <row r="45" spans="1:10" ht="11.25">
      <c r="A45" s="1">
        <v>37000</v>
      </c>
      <c r="B45" s="1">
        <v>5</v>
      </c>
      <c r="C45" s="1" t="s">
        <v>82</v>
      </c>
      <c r="D45" s="1">
        <v>40</v>
      </c>
      <c r="E45" s="1" t="s">
        <v>80</v>
      </c>
      <c r="F45" s="1" t="s">
        <v>56</v>
      </c>
      <c r="G45" s="4">
        <v>25.797093039384645</v>
      </c>
      <c r="H45" s="4">
        <v>46.589415987319825</v>
      </c>
      <c r="I45" s="5">
        <f t="shared" si="0"/>
        <v>0.32836474064896515</v>
      </c>
      <c r="J45" s="5">
        <f t="shared" si="1"/>
        <v>0.6237883023998443</v>
      </c>
    </row>
    <row r="46" spans="1:10" ht="11.25">
      <c r="A46" s="1">
        <v>38000</v>
      </c>
      <c r="B46" s="1">
        <v>4</v>
      </c>
      <c r="C46" s="1" t="s">
        <v>82</v>
      </c>
      <c r="D46" s="1">
        <v>40</v>
      </c>
      <c r="E46" s="1" t="s">
        <v>80</v>
      </c>
      <c r="F46" s="1" t="s">
        <v>57</v>
      </c>
      <c r="G46" s="4">
        <v>19.29563505243943</v>
      </c>
      <c r="H46" s="4">
        <v>35.761504676341694</v>
      </c>
      <c r="I46" s="5">
        <f t="shared" si="0"/>
        <v>-0.21605668413112056</v>
      </c>
      <c r="J46" s="5">
        <f t="shared" si="1"/>
        <v>-0.6062617885008057</v>
      </c>
    </row>
    <row r="47" spans="1:10" ht="11.25">
      <c r="A47" s="1">
        <v>39000</v>
      </c>
      <c r="B47" s="1">
        <v>3</v>
      </c>
      <c r="C47" s="1" t="s">
        <v>82</v>
      </c>
      <c r="D47" s="1">
        <v>40</v>
      </c>
      <c r="E47" s="1" t="s">
        <v>80</v>
      </c>
      <c r="F47" s="1" t="s">
        <v>58</v>
      </c>
      <c r="G47" s="4">
        <v>16.35735380500838</v>
      </c>
      <c r="H47" s="4">
        <v>35.347567079502795</v>
      </c>
      <c r="I47" s="5">
        <f t="shared" si="0"/>
        <v>-0.4621035349056865</v>
      </c>
      <c r="J47" s="5">
        <f t="shared" si="1"/>
        <v>-0.6532850752636605</v>
      </c>
    </row>
    <row r="48" spans="1:10" ht="11.25">
      <c r="A48" s="1">
        <v>40000</v>
      </c>
      <c r="B48" s="1">
        <v>6</v>
      </c>
      <c r="C48" s="1" t="s">
        <v>82</v>
      </c>
      <c r="D48" s="1">
        <v>40</v>
      </c>
      <c r="E48" s="1" t="s">
        <v>80</v>
      </c>
      <c r="F48" s="1" t="s">
        <v>59</v>
      </c>
      <c r="G48" s="4">
        <v>21.945691166481396</v>
      </c>
      <c r="H48" s="4">
        <v>31.434353170052542</v>
      </c>
      <c r="I48" s="5">
        <f t="shared" si="0"/>
        <v>0.005854666869056554</v>
      </c>
      <c r="J48" s="5">
        <f t="shared" si="1"/>
        <v>-1.0978259462396487</v>
      </c>
    </row>
    <row r="49" spans="1:10" ht="11.25">
      <c r="A49" s="1">
        <v>41000</v>
      </c>
      <c r="B49" s="1">
        <v>8</v>
      </c>
      <c r="C49" s="1" t="s">
        <v>82</v>
      </c>
      <c r="D49" s="1">
        <v>40</v>
      </c>
      <c r="E49" s="1" t="s">
        <v>80</v>
      </c>
      <c r="F49" s="1" t="s">
        <v>60</v>
      </c>
      <c r="G49" s="4">
        <v>29.229619552784648</v>
      </c>
      <c r="H49" s="4">
        <v>46.60004853862474</v>
      </c>
      <c r="I49" s="5">
        <f t="shared" si="0"/>
        <v>0.6157988790796126</v>
      </c>
      <c r="J49" s="5">
        <f t="shared" si="1"/>
        <v>0.6249961596054955</v>
      </c>
    </row>
    <row r="50" spans="1:10" ht="11.25">
      <c r="A50" s="1">
        <v>42000</v>
      </c>
      <c r="B50" s="1">
        <v>2</v>
      </c>
      <c r="C50" s="1" t="s">
        <v>82</v>
      </c>
      <c r="D50" s="1">
        <v>40</v>
      </c>
      <c r="E50" s="1" t="s">
        <v>80</v>
      </c>
      <c r="F50" s="1" t="s">
        <v>61</v>
      </c>
      <c r="G50" s="4">
        <v>10.377900351148849</v>
      </c>
      <c r="H50" s="4">
        <v>40.924739146096954</v>
      </c>
      <c r="I50" s="5">
        <f t="shared" si="0"/>
        <v>-0.9628131565464118</v>
      </c>
      <c r="J50" s="5">
        <f t="shared" si="1"/>
        <v>-0.01971865506890557</v>
      </c>
    </row>
    <row r="51" spans="1:10" ht="11.25">
      <c r="A51" s="1">
        <v>44000</v>
      </c>
      <c r="B51" s="1">
        <v>1</v>
      </c>
      <c r="C51" s="1" t="s">
        <v>82</v>
      </c>
      <c r="D51" s="1">
        <v>40</v>
      </c>
      <c r="E51" s="1" t="s">
        <v>80</v>
      </c>
      <c r="F51" s="1" t="s">
        <v>62</v>
      </c>
      <c r="G51" s="4">
        <v>5.190199232322423</v>
      </c>
      <c r="H51" s="4">
        <v>41.423855447002424</v>
      </c>
      <c r="I51" s="5">
        <f t="shared" si="0"/>
        <v>-1.3972227366922576</v>
      </c>
      <c r="J51" s="5">
        <f t="shared" si="1"/>
        <v>0.03698092748828756</v>
      </c>
    </row>
    <row r="52" spans="1:10" ht="11.25">
      <c r="A52" s="1">
        <v>45000</v>
      </c>
      <c r="B52" s="1">
        <v>5</v>
      </c>
      <c r="C52" s="1" t="s">
        <v>82</v>
      </c>
      <c r="D52" s="1">
        <v>40</v>
      </c>
      <c r="E52" s="1" t="s">
        <v>80</v>
      </c>
      <c r="F52" s="1" t="s">
        <v>63</v>
      </c>
      <c r="G52" s="4">
        <v>19.638543897216266</v>
      </c>
      <c r="H52" s="4">
        <v>37.567838707743384</v>
      </c>
      <c r="I52" s="5">
        <f t="shared" si="0"/>
        <v>-0.18734206008556617</v>
      </c>
      <c r="J52" s="5">
        <f t="shared" si="1"/>
        <v>-0.40106234830314913</v>
      </c>
    </row>
    <row r="53" spans="1:10" ht="11.25">
      <c r="A53" s="1">
        <v>46000</v>
      </c>
      <c r="B53" s="1">
        <v>4</v>
      </c>
      <c r="C53" s="1" t="s">
        <v>82</v>
      </c>
      <c r="D53" s="1">
        <v>40</v>
      </c>
      <c r="E53" s="1" t="s">
        <v>80</v>
      </c>
      <c r="F53" s="1" t="s">
        <v>64</v>
      </c>
      <c r="G53" s="4">
        <v>26.294789737907443</v>
      </c>
      <c r="H53" s="4">
        <v>39.818565699980056</v>
      </c>
      <c r="I53" s="5">
        <f t="shared" si="0"/>
        <v>0.3700410456042847</v>
      </c>
      <c r="J53" s="5">
        <f t="shared" si="1"/>
        <v>-0.14537989377599123</v>
      </c>
    </row>
    <row r="54" spans="1:10" ht="11.25">
      <c r="A54" s="1">
        <v>47000</v>
      </c>
      <c r="B54" s="1">
        <v>5</v>
      </c>
      <c r="C54" s="1" t="s">
        <v>82</v>
      </c>
      <c r="D54" s="1">
        <v>40</v>
      </c>
      <c r="E54" s="1" t="s">
        <v>80</v>
      </c>
      <c r="F54" s="1" t="s">
        <v>65</v>
      </c>
      <c r="G54" s="4">
        <v>25.374672272374777</v>
      </c>
      <c r="H54" s="4">
        <v>44.00397658398369</v>
      </c>
      <c r="I54" s="5">
        <f t="shared" si="0"/>
        <v>0.2929919186921066</v>
      </c>
      <c r="J54" s="5">
        <f t="shared" si="1"/>
        <v>0.3300825375708148</v>
      </c>
    </row>
    <row r="55" spans="1:10" ht="11.25">
      <c r="A55" s="1">
        <v>48000</v>
      </c>
      <c r="B55" s="1">
        <v>6</v>
      </c>
      <c r="C55" s="1" t="s">
        <v>82</v>
      </c>
      <c r="D55" s="1">
        <v>40</v>
      </c>
      <c r="E55" s="1" t="s">
        <v>80</v>
      </c>
      <c r="F55" s="1" t="s">
        <v>66</v>
      </c>
      <c r="G55" s="4">
        <v>32.30622541762769</v>
      </c>
      <c r="H55" s="4">
        <v>53.60716477436927</v>
      </c>
      <c r="I55" s="5">
        <f t="shared" si="0"/>
        <v>0.8734288063648336</v>
      </c>
      <c r="J55" s="5">
        <f t="shared" si="1"/>
        <v>1.4210041536855997</v>
      </c>
    </row>
    <row r="56" spans="1:10" ht="11.25">
      <c r="A56" s="1">
        <v>49000</v>
      </c>
      <c r="B56" s="1">
        <v>7</v>
      </c>
      <c r="C56" s="1" t="s">
        <v>82</v>
      </c>
      <c r="D56" s="1">
        <v>40</v>
      </c>
      <c r="E56" s="1" t="s">
        <v>80</v>
      </c>
      <c r="F56" s="1" t="s">
        <v>67</v>
      </c>
      <c r="G56" s="4">
        <v>47.59321718105232</v>
      </c>
      <c r="H56" s="4">
        <v>42.235443141017015</v>
      </c>
      <c r="I56" s="5">
        <f t="shared" si="0"/>
        <v>2.1535364150207075</v>
      </c>
      <c r="J56" s="5">
        <f t="shared" si="1"/>
        <v>0.12917724200596867</v>
      </c>
    </row>
    <row r="57" spans="1:10" ht="11.25">
      <c r="A57" s="1">
        <v>50000</v>
      </c>
      <c r="B57" s="1">
        <v>1</v>
      </c>
      <c r="C57" s="1" t="s">
        <v>82</v>
      </c>
      <c r="D57" s="1">
        <v>40</v>
      </c>
      <c r="E57" s="1" t="s">
        <v>80</v>
      </c>
      <c r="F57" s="1" t="s">
        <v>68</v>
      </c>
      <c r="G57" s="4">
        <v>18.039006875521913</v>
      </c>
      <c r="H57" s="4">
        <v>35.75721424372187</v>
      </c>
      <c r="I57" s="5">
        <f t="shared" si="0"/>
        <v>-0.3212846658961284</v>
      </c>
      <c r="J57" s="5">
        <f t="shared" si="1"/>
        <v>-0.6067491813951923</v>
      </c>
    </row>
    <row r="58" spans="1:10" ht="11.25">
      <c r="A58" s="1">
        <v>51000</v>
      </c>
      <c r="B58" s="1">
        <v>5</v>
      </c>
      <c r="C58" s="1" t="s">
        <v>82</v>
      </c>
      <c r="D58" s="1">
        <v>40</v>
      </c>
      <c r="E58" s="1" t="s">
        <v>80</v>
      </c>
      <c r="F58" s="1" t="s">
        <v>69</v>
      </c>
      <c r="G58" s="4">
        <v>18.899928471659912</v>
      </c>
      <c r="H58" s="4">
        <v>47.21544983024897</v>
      </c>
      <c r="I58" s="5">
        <f t="shared" si="0"/>
        <v>-0.2491925039634446</v>
      </c>
      <c r="J58" s="5">
        <f t="shared" si="1"/>
        <v>0.6949057102992924</v>
      </c>
    </row>
    <row r="59" spans="1:10" ht="11.25">
      <c r="A59" s="1">
        <v>53000</v>
      </c>
      <c r="B59" s="1">
        <v>8</v>
      </c>
      <c r="C59" s="1" t="s">
        <v>82</v>
      </c>
      <c r="D59" s="1">
        <v>40</v>
      </c>
      <c r="E59" s="1" t="s">
        <v>80</v>
      </c>
      <c r="F59" s="1" t="s">
        <v>70</v>
      </c>
      <c r="G59" s="4">
        <v>24.30258464144721</v>
      </c>
      <c r="H59" s="4">
        <v>55.24696229232018</v>
      </c>
      <c r="I59" s="5">
        <f t="shared" si="0"/>
        <v>0.20321705946965476</v>
      </c>
      <c r="J59" s="5">
        <f t="shared" si="1"/>
        <v>1.6072850557067644</v>
      </c>
    </row>
    <row r="60" spans="1:10" ht="11.25">
      <c r="A60" s="1">
        <v>54000</v>
      </c>
      <c r="B60" s="1">
        <v>5</v>
      </c>
      <c r="C60" s="1" t="s">
        <v>82</v>
      </c>
      <c r="D60" s="1">
        <v>40</v>
      </c>
      <c r="E60" s="1" t="s">
        <v>80</v>
      </c>
      <c r="F60" s="1" t="s">
        <v>71</v>
      </c>
      <c r="G60" s="4">
        <v>14.211288431923874</v>
      </c>
      <c r="H60" s="4">
        <v>26.90457948516165</v>
      </c>
      <c r="I60" s="5">
        <f t="shared" si="0"/>
        <v>-0.6418115281638022</v>
      </c>
      <c r="J60" s="5">
        <f t="shared" si="1"/>
        <v>-1.6124079716031428</v>
      </c>
    </row>
    <row r="61" spans="1:10" ht="11.25">
      <c r="A61" s="1">
        <v>55000</v>
      </c>
      <c r="B61" s="1">
        <v>3</v>
      </c>
      <c r="C61" s="1" t="s">
        <v>82</v>
      </c>
      <c r="D61" s="1">
        <v>40</v>
      </c>
      <c r="E61" s="1" t="s">
        <v>80</v>
      </c>
      <c r="F61" s="11" t="s">
        <v>72</v>
      </c>
      <c r="G61" s="4">
        <v>21.460114022913924</v>
      </c>
      <c r="H61" s="4">
        <v>41.04561092913015</v>
      </c>
      <c r="I61" s="5">
        <f t="shared" si="0"/>
        <v>-0.03480676643905272</v>
      </c>
      <c r="J61" s="5">
        <f t="shared" si="1"/>
        <v>-0.005987627593960885</v>
      </c>
    </row>
    <row r="62" spans="1:10" ht="11.25">
      <c r="A62" s="1">
        <v>56000</v>
      </c>
      <c r="B62" s="1">
        <v>7</v>
      </c>
      <c r="C62" s="1" t="s">
        <v>82</v>
      </c>
      <c r="D62" s="1">
        <v>40</v>
      </c>
      <c r="E62" s="1" t="s">
        <v>80</v>
      </c>
      <c r="F62" s="1" t="s">
        <v>73</v>
      </c>
      <c r="G62" s="4">
        <v>21.354933185550017</v>
      </c>
      <c r="H62" s="4">
        <v>28.889492362637604</v>
      </c>
      <c r="I62" s="5">
        <f t="shared" si="0"/>
        <v>-0.0436144371880144</v>
      </c>
      <c r="J62" s="5">
        <f t="shared" si="1"/>
        <v>-1.3869219849481031</v>
      </c>
    </row>
    <row r="63" spans="1:4" ht="11.25">
      <c r="A63" s="1">
        <v>99999</v>
      </c>
      <c r="D63" s="1">
        <v>40</v>
      </c>
    </row>
    <row r="64" spans="7:8" ht="11.25">
      <c r="G64" s="24" t="s">
        <v>112</v>
      </c>
      <c r="H64" s="24"/>
    </row>
    <row r="65" spans="5:8" ht="11.25">
      <c r="E65" s="1" t="s">
        <v>120</v>
      </c>
      <c r="G65" s="2" t="s">
        <v>77</v>
      </c>
      <c r="H65" s="2" t="s">
        <v>78</v>
      </c>
    </row>
    <row r="66" spans="7:8" ht="11.25">
      <c r="G66" s="2"/>
      <c r="H66" s="2"/>
    </row>
    <row r="67" spans="1:10" ht="11.25">
      <c r="A67" s="1">
        <v>32000</v>
      </c>
      <c r="B67" s="1">
        <v>8</v>
      </c>
      <c r="C67" s="1" t="s">
        <v>82</v>
      </c>
      <c r="D67" s="1">
        <v>41</v>
      </c>
      <c r="E67" s="1" t="s">
        <v>120</v>
      </c>
      <c r="F67" s="1" t="s">
        <v>51</v>
      </c>
      <c r="G67" s="3">
        <v>34.23185255425927</v>
      </c>
      <c r="H67" s="3">
        <v>3.2030826051303287</v>
      </c>
      <c r="I67" s="3">
        <v>37.434935159389596</v>
      </c>
      <c r="J67" s="12">
        <v>1</v>
      </c>
    </row>
    <row r="68" spans="1:10" ht="11.25">
      <c r="A68" s="1">
        <v>8000</v>
      </c>
      <c r="B68" s="1">
        <v>7</v>
      </c>
      <c r="C68" s="1" t="s">
        <v>82</v>
      </c>
      <c r="D68" s="1">
        <v>41</v>
      </c>
      <c r="E68" s="1" t="s">
        <v>120</v>
      </c>
      <c r="F68" s="1" t="s">
        <v>28</v>
      </c>
      <c r="G68" s="3">
        <v>15.25852418798736</v>
      </c>
      <c r="H68" s="3">
        <v>14.011463002966401</v>
      </c>
      <c r="I68" s="3">
        <v>29.269987190953763</v>
      </c>
      <c r="J68" s="12">
        <v>2</v>
      </c>
    </row>
    <row r="69" spans="1:10" ht="11.25">
      <c r="A69" s="1">
        <v>49000</v>
      </c>
      <c r="B69" s="1">
        <v>7</v>
      </c>
      <c r="C69" s="1" t="s">
        <v>82</v>
      </c>
      <c r="D69" s="1">
        <v>41</v>
      </c>
      <c r="E69" s="1" t="s">
        <v>120</v>
      </c>
      <c r="F69" s="1" t="s">
        <v>67</v>
      </c>
      <c r="G69" s="3">
        <v>19.68351437736703</v>
      </c>
      <c r="H69" s="3">
        <v>5.642140565996019</v>
      </c>
      <c r="I69" s="3">
        <v>25.32565494336305</v>
      </c>
      <c r="J69" s="12">
        <v>3</v>
      </c>
    </row>
    <row r="70" spans="1:10" ht="11.25">
      <c r="A70" s="1">
        <v>4000</v>
      </c>
      <c r="B70" s="1">
        <v>6</v>
      </c>
      <c r="C70" s="1" t="s">
        <v>82</v>
      </c>
      <c r="D70" s="1">
        <v>41</v>
      </c>
      <c r="E70" s="1" t="s">
        <v>120</v>
      </c>
      <c r="F70" s="1" t="s">
        <v>25</v>
      </c>
      <c r="G70" s="3">
        <v>16.868111080975318</v>
      </c>
      <c r="H70" s="3">
        <v>6.2001959956500885</v>
      </c>
      <c r="I70" s="3">
        <v>23.068307076625405</v>
      </c>
      <c r="J70" s="12">
        <v>4</v>
      </c>
    </row>
    <row r="71" spans="1:10" ht="11.25">
      <c r="A71" s="1">
        <v>48000</v>
      </c>
      <c r="B71" s="1">
        <v>6</v>
      </c>
      <c r="C71" s="1" t="s">
        <v>82</v>
      </c>
      <c r="D71" s="1">
        <v>41</v>
      </c>
      <c r="E71" s="1" t="s">
        <v>120</v>
      </c>
      <c r="F71" s="1" t="s">
        <v>66</v>
      </c>
      <c r="G71" s="3">
        <v>8.660872664076198</v>
      </c>
      <c r="H71" s="3">
        <v>11.47899350300084</v>
      </c>
      <c r="I71" s="3">
        <v>20.139866167077038</v>
      </c>
      <c r="J71" s="12">
        <v>5</v>
      </c>
    </row>
    <row r="72" spans="1:10" ht="11.25">
      <c r="A72" s="1">
        <v>13000</v>
      </c>
      <c r="B72" s="1">
        <v>5</v>
      </c>
      <c r="C72" s="1" t="s">
        <v>82</v>
      </c>
      <c r="D72" s="1">
        <v>41</v>
      </c>
      <c r="E72" s="1" t="s">
        <v>120</v>
      </c>
      <c r="F72" s="1" t="s">
        <v>33</v>
      </c>
      <c r="G72" s="3">
        <v>9.00626281816397</v>
      </c>
      <c r="H72" s="3">
        <v>9.285566720487852</v>
      </c>
      <c r="I72" s="3">
        <v>18.29182953865182</v>
      </c>
      <c r="J72" s="12">
        <v>6</v>
      </c>
    </row>
    <row r="73" spans="1:10" ht="11.25">
      <c r="A73" s="1">
        <v>16000</v>
      </c>
      <c r="B73" s="1">
        <v>7</v>
      </c>
      <c r="C73" s="1" t="s">
        <v>82</v>
      </c>
      <c r="D73" s="1">
        <v>41</v>
      </c>
      <c r="E73" s="1" t="s">
        <v>120</v>
      </c>
      <c r="F73" s="1" t="s">
        <v>35</v>
      </c>
      <c r="G73" s="3">
        <v>14.502784010381259</v>
      </c>
      <c r="H73" s="3">
        <v>-0.1857394922887634</v>
      </c>
      <c r="I73" s="3">
        <v>14.317044518092494</v>
      </c>
      <c r="J73" s="12">
        <v>7</v>
      </c>
    </row>
    <row r="74" spans="1:10" ht="11.25">
      <c r="A74" s="1">
        <v>37000</v>
      </c>
      <c r="B74" s="1">
        <v>5</v>
      </c>
      <c r="C74" s="1" t="s">
        <v>82</v>
      </c>
      <c r="D74" s="1">
        <v>41</v>
      </c>
      <c r="E74" s="1" t="s">
        <v>120</v>
      </c>
      <c r="F74" s="1" t="s">
        <v>56</v>
      </c>
      <c r="G74" s="3">
        <v>7.988117163871358</v>
      </c>
      <c r="H74" s="3">
        <v>4.8334169289626425</v>
      </c>
      <c r="I74" s="3">
        <v>12.821534092834</v>
      </c>
      <c r="J74" s="12">
        <v>8</v>
      </c>
    </row>
    <row r="75" spans="1:10" ht="11.25">
      <c r="A75" s="1">
        <v>53000</v>
      </c>
      <c r="B75" s="1">
        <v>8</v>
      </c>
      <c r="C75" s="1" t="s">
        <v>82</v>
      </c>
      <c r="D75" s="1">
        <v>41</v>
      </c>
      <c r="E75" s="1" t="s">
        <v>120</v>
      </c>
      <c r="F75" s="1" t="s">
        <v>70</v>
      </c>
      <c r="G75" s="3">
        <v>2.5205189753101633</v>
      </c>
      <c r="H75" s="3">
        <v>8.43118619421014</v>
      </c>
      <c r="I75" s="3">
        <v>10.951705169520302</v>
      </c>
      <c r="J75" s="12">
        <v>9</v>
      </c>
    </row>
    <row r="76" spans="1:10" ht="11.25">
      <c r="A76" s="1">
        <v>41000</v>
      </c>
      <c r="B76" s="1">
        <v>8</v>
      </c>
      <c r="C76" s="1" t="s">
        <v>82</v>
      </c>
      <c r="D76" s="1">
        <v>41</v>
      </c>
      <c r="E76" s="1" t="s">
        <v>120</v>
      </c>
      <c r="F76" s="1" t="s">
        <v>60</v>
      </c>
      <c r="G76" s="3">
        <v>4.6457640427348945</v>
      </c>
      <c r="H76" s="3">
        <v>5.931416360676375</v>
      </c>
      <c r="I76" s="3">
        <v>10.577180403411269</v>
      </c>
      <c r="J76" s="12">
        <v>10</v>
      </c>
    </row>
    <row r="77" spans="1:10" ht="11.25">
      <c r="A77" s="1">
        <v>28000</v>
      </c>
      <c r="B77" s="1">
        <v>5</v>
      </c>
      <c r="C77" s="1" t="s">
        <v>82</v>
      </c>
      <c r="D77" s="1">
        <v>41</v>
      </c>
      <c r="E77" s="1" t="s">
        <v>120</v>
      </c>
      <c r="F77" s="1" t="s">
        <v>47</v>
      </c>
      <c r="G77" s="3">
        <v>6.003720340302773</v>
      </c>
      <c r="H77" s="3">
        <v>1.402662787751515</v>
      </c>
      <c r="I77" s="3">
        <v>7.406383128054288</v>
      </c>
      <c r="J77" s="12">
        <v>11</v>
      </c>
    </row>
    <row r="78" spans="1:10" ht="11.25">
      <c r="A78" s="1">
        <v>35000</v>
      </c>
      <c r="B78" s="1">
        <v>6</v>
      </c>
      <c r="C78" s="1" t="s">
        <v>82</v>
      </c>
      <c r="D78" s="1">
        <v>41</v>
      </c>
      <c r="E78" s="1" t="s">
        <v>120</v>
      </c>
      <c r="F78" s="1" t="s">
        <v>54</v>
      </c>
      <c r="G78" s="3">
        <v>5.0054605860017025</v>
      </c>
      <c r="H78" s="3">
        <v>-0.5174193537858143</v>
      </c>
      <c r="I78" s="3">
        <v>4.488041232215888</v>
      </c>
      <c r="J78" s="12">
        <v>12</v>
      </c>
    </row>
    <row r="79" spans="1:10" ht="11.25">
      <c r="A79" s="1">
        <v>5000</v>
      </c>
      <c r="B79" s="1">
        <v>5</v>
      </c>
      <c r="C79" s="1" t="s">
        <v>82</v>
      </c>
      <c r="D79" s="1">
        <v>41</v>
      </c>
      <c r="E79" s="1" t="s">
        <v>120</v>
      </c>
      <c r="F79" s="1" t="s">
        <v>26</v>
      </c>
      <c r="G79" s="3">
        <v>3.8499569989912463</v>
      </c>
      <c r="H79" s="3">
        <v>-0.367156036280362</v>
      </c>
      <c r="I79" s="3">
        <v>3.4828009627108845</v>
      </c>
      <c r="J79" s="12">
        <v>13</v>
      </c>
    </row>
    <row r="80" spans="1:10" ht="11.25">
      <c r="A80" s="1">
        <v>12000</v>
      </c>
      <c r="B80" s="1">
        <v>5</v>
      </c>
      <c r="C80" s="1" t="s">
        <v>82</v>
      </c>
      <c r="D80" s="1">
        <v>41</v>
      </c>
      <c r="E80" s="1" t="s">
        <v>120</v>
      </c>
      <c r="F80" s="1" t="s">
        <v>32</v>
      </c>
      <c r="G80" s="3">
        <v>3.1842627659495464</v>
      </c>
      <c r="H80" s="3">
        <v>0.21158713619010264</v>
      </c>
      <c r="I80" s="3">
        <v>3.395849902139649</v>
      </c>
      <c r="J80" s="12">
        <v>14</v>
      </c>
    </row>
    <row r="81" spans="1:10" ht="11.25">
      <c r="A81" s="1">
        <v>51000</v>
      </c>
      <c r="B81" s="1">
        <v>5</v>
      </c>
      <c r="C81" s="1" t="s">
        <v>82</v>
      </c>
      <c r="D81" s="1">
        <v>41</v>
      </c>
      <c r="E81" s="1" t="s">
        <v>120</v>
      </c>
      <c r="F81" s="1" t="s">
        <v>69</v>
      </c>
      <c r="G81" s="3">
        <v>-2.3754429371347925</v>
      </c>
      <c r="H81" s="3">
        <v>5.570623744475398</v>
      </c>
      <c r="I81" s="3">
        <v>3.1951808073406056</v>
      </c>
      <c r="J81" s="12">
        <v>15</v>
      </c>
    </row>
    <row r="82" spans="1:10" ht="11.25">
      <c r="A82" s="1">
        <v>21000</v>
      </c>
      <c r="B82" s="1">
        <v>5</v>
      </c>
      <c r="C82" s="1" t="s">
        <v>82</v>
      </c>
      <c r="D82" s="1">
        <v>41</v>
      </c>
      <c r="E82" s="1" t="s">
        <v>120</v>
      </c>
      <c r="F82" s="1" t="s">
        <v>40</v>
      </c>
      <c r="G82" s="3">
        <v>1.0470305344219863</v>
      </c>
      <c r="H82" s="3">
        <v>1.726145891540535</v>
      </c>
      <c r="I82" s="3">
        <v>2.7731764259625216</v>
      </c>
      <c r="J82" s="12">
        <v>16</v>
      </c>
    </row>
    <row r="83" spans="1:10" ht="11.25">
      <c r="A83" s="1">
        <v>33000</v>
      </c>
      <c r="B83" s="1">
        <v>1</v>
      </c>
      <c r="C83" s="1" t="s">
        <v>82</v>
      </c>
      <c r="D83" s="1">
        <v>41</v>
      </c>
      <c r="E83" s="1" t="s">
        <v>120</v>
      </c>
      <c r="F83" s="1" t="s">
        <v>52</v>
      </c>
      <c r="G83" s="3">
        <v>0.6109257091857813</v>
      </c>
      <c r="H83" s="3">
        <v>1.4855080903886018</v>
      </c>
      <c r="I83" s="3">
        <v>2.096433799574383</v>
      </c>
      <c r="J83" s="12">
        <v>17</v>
      </c>
    </row>
    <row r="84" spans="1:10" ht="11.25">
      <c r="A84" s="1">
        <v>27000</v>
      </c>
      <c r="B84" s="1">
        <v>4</v>
      </c>
      <c r="C84" s="1" t="s">
        <v>82</v>
      </c>
      <c r="D84" s="1">
        <v>41</v>
      </c>
      <c r="E84" s="1" t="s">
        <v>120</v>
      </c>
      <c r="F84" s="1" t="s">
        <v>46</v>
      </c>
      <c r="G84" s="3">
        <v>-0.22745225585694603</v>
      </c>
      <c r="H84" s="3">
        <v>1.6385887801824577</v>
      </c>
      <c r="I84" s="3">
        <v>1.4111365243255116</v>
      </c>
      <c r="J84" s="12">
        <v>18</v>
      </c>
    </row>
    <row r="85" spans="1:10" ht="11.25">
      <c r="A85" s="1">
        <v>45000</v>
      </c>
      <c r="B85" s="1">
        <v>5</v>
      </c>
      <c r="C85" s="1" t="s">
        <v>82</v>
      </c>
      <c r="D85" s="1">
        <v>41</v>
      </c>
      <c r="E85" s="1" t="s">
        <v>120</v>
      </c>
      <c r="F85" s="1" t="s">
        <v>63</v>
      </c>
      <c r="G85" s="3">
        <v>0.4059487064901517</v>
      </c>
      <c r="H85" s="3">
        <v>-0.3537219093609212</v>
      </c>
      <c r="I85" s="3">
        <v>0.05222679712923051</v>
      </c>
      <c r="J85" s="12">
        <v>19</v>
      </c>
    </row>
    <row r="86" spans="1:10" ht="11.25">
      <c r="A86" s="1">
        <v>47000</v>
      </c>
      <c r="B86" s="1">
        <v>5</v>
      </c>
      <c r="C86" s="1" t="s">
        <v>82</v>
      </c>
      <c r="D86" s="1">
        <v>41</v>
      </c>
      <c r="E86" s="1" t="s">
        <v>120</v>
      </c>
      <c r="F86" s="1" t="s">
        <v>65</v>
      </c>
      <c r="G86" s="3">
        <v>0.8441548973400567</v>
      </c>
      <c r="H86" s="3">
        <v>-1.4022863493137494</v>
      </c>
      <c r="I86" s="3">
        <v>-0.5581314519736927</v>
      </c>
      <c r="J86" s="12">
        <v>20</v>
      </c>
    </row>
    <row r="87" spans="1:10" ht="11.25">
      <c r="A87" s="1">
        <v>6000</v>
      </c>
      <c r="B87" s="1">
        <v>8</v>
      </c>
      <c r="C87" s="1" t="s">
        <v>82</v>
      </c>
      <c r="D87" s="1">
        <v>41</v>
      </c>
      <c r="E87" s="1" t="s">
        <v>120</v>
      </c>
      <c r="F87" s="1" t="s">
        <v>27</v>
      </c>
      <c r="G87" s="3">
        <v>-5.396377938165166</v>
      </c>
      <c r="H87" s="3">
        <v>4.435269843859703</v>
      </c>
      <c r="I87" s="3">
        <v>-0.9611080943054633</v>
      </c>
      <c r="J87" s="12">
        <v>21</v>
      </c>
    </row>
    <row r="88" spans="1:10" ht="11.25">
      <c r="A88" s="1">
        <v>55000</v>
      </c>
      <c r="B88" s="1">
        <v>3</v>
      </c>
      <c r="C88" s="1" t="s">
        <v>82</v>
      </c>
      <c r="D88" s="1">
        <v>41</v>
      </c>
      <c r="E88" s="1" t="s">
        <v>120</v>
      </c>
      <c r="F88" s="1" t="s">
        <v>72</v>
      </c>
      <c r="G88" s="3">
        <v>0.6160730752449654</v>
      </c>
      <c r="H88" s="3">
        <v>-1.617672274421731</v>
      </c>
      <c r="I88" s="3">
        <v>-1.0015991991767654</v>
      </c>
      <c r="J88" s="12">
        <v>22</v>
      </c>
    </row>
    <row r="89" spans="1:10" ht="11.25">
      <c r="A89" s="1">
        <v>29000</v>
      </c>
      <c r="B89" s="1">
        <v>4</v>
      </c>
      <c r="C89" s="1" t="s">
        <v>82</v>
      </c>
      <c r="D89" s="1">
        <v>41</v>
      </c>
      <c r="E89" s="1" t="s">
        <v>120</v>
      </c>
      <c r="F89" s="1" t="s">
        <v>48</v>
      </c>
      <c r="G89" s="3">
        <v>-1.2312620011895965</v>
      </c>
      <c r="H89" s="3">
        <v>0.20915774541334375</v>
      </c>
      <c r="I89" s="3">
        <v>-1.0221042557762527</v>
      </c>
      <c r="J89" s="12">
        <v>23</v>
      </c>
    </row>
    <row r="90" spans="1:10" ht="11.25">
      <c r="A90" s="1">
        <v>30000</v>
      </c>
      <c r="B90" s="1">
        <v>7</v>
      </c>
      <c r="C90" s="1" t="s">
        <v>82</v>
      </c>
      <c r="D90" s="1">
        <v>41</v>
      </c>
      <c r="E90" s="1" t="s">
        <v>120</v>
      </c>
      <c r="F90" s="1" t="s">
        <v>49</v>
      </c>
      <c r="G90" s="3">
        <v>4.566222183263776</v>
      </c>
      <c r="H90" s="3">
        <v>-5.83227103422309</v>
      </c>
      <c r="I90" s="3">
        <v>-1.2660488509593133</v>
      </c>
      <c r="J90" s="12">
        <v>24</v>
      </c>
    </row>
    <row r="91" spans="1:10" ht="11.25">
      <c r="A91" s="1">
        <v>34000</v>
      </c>
      <c r="B91" s="1">
        <v>2</v>
      </c>
      <c r="C91" s="1" t="s">
        <v>82</v>
      </c>
      <c r="D91" s="1">
        <v>41</v>
      </c>
      <c r="E91" s="1" t="s">
        <v>120</v>
      </c>
      <c r="F91" s="1" t="s">
        <v>53</v>
      </c>
      <c r="G91" s="3">
        <v>-9.202753719620445</v>
      </c>
      <c r="H91" s="3">
        <v>7.259607631912621</v>
      </c>
      <c r="I91" s="3">
        <v>-1.9431460877078237</v>
      </c>
      <c r="J91" s="12">
        <v>25</v>
      </c>
    </row>
    <row r="92" spans="1:10" ht="11.25">
      <c r="A92" s="1">
        <v>10000</v>
      </c>
      <c r="B92" s="1">
        <v>2</v>
      </c>
      <c r="C92" s="1" t="s">
        <v>82</v>
      </c>
      <c r="D92" s="1">
        <v>41</v>
      </c>
      <c r="E92" s="1" t="s">
        <v>120</v>
      </c>
      <c r="F92" s="1" t="s">
        <v>30</v>
      </c>
      <c r="G92" s="3">
        <v>0.02301491790589011</v>
      </c>
      <c r="H92" s="3">
        <v>-2.2460733736850482</v>
      </c>
      <c r="I92" s="3">
        <v>-2.223058455779158</v>
      </c>
      <c r="J92" s="12">
        <v>26</v>
      </c>
    </row>
    <row r="93" spans="1:10" ht="11.25">
      <c r="A93" s="1">
        <v>25000</v>
      </c>
      <c r="B93" s="1">
        <v>1</v>
      </c>
      <c r="C93" s="1" t="s">
        <v>82</v>
      </c>
      <c r="D93" s="1">
        <v>41</v>
      </c>
      <c r="E93" s="1" t="s">
        <v>120</v>
      </c>
      <c r="F93" s="1" t="s">
        <v>44</v>
      </c>
      <c r="G93" s="3">
        <v>-9.996112910715219</v>
      </c>
      <c r="H93" s="3">
        <v>7.693113325578801</v>
      </c>
      <c r="I93" s="3">
        <v>-2.3029995851364182</v>
      </c>
      <c r="J93" s="12">
        <v>27</v>
      </c>
    </row>
    <row r="94" spans="1:10" ht="11.25">
      <c r="A94" s="1">
        <v>46000</v>
      </c>
      <c r="B94" s="1">
        <v>4</v>
      </c>
      <c r="C94" s="1" t="s">
        <v>82</v>
      </c>
      <c r="D94" s="1">
        <v>41</v>
      </c>
      <c r="E94" s="1" t="s">
        <v>120</v>
      </c>
      <c r="F94" s="1" t="s">
        <v>64</v>
      </c>
      <c r="G94" s="3">
        <v>0.8608575639950737</v>
      </c>
      <c r="H94" s="3">
        <v>-3.432208296702643</v>
      </c>
      <c r="I94" s="3">
        <v>-2.571350732707569</v>
      </c>
      <c r="J94" s="12">
        <v>28</v>
      </c>
    </row>
    <row r="95" spans="1:10" ht="11.25">
      <c r="A95" s="1">
        <v>20000</v>
      </c>
      <c r="B95" s="1">
        <v>4</v>
      </c>
      <c r="C95" s="1" t="s">
        <v>82</v>
      </c>
      <c r="D95" s="1">
        <v>41</v>
      </c>
      <c r="E95" s="1" t="s">
        <v>120</v>
      </c>
      <c r="F95" s="1" t="s">
        <v>39</v>
      </c>
      <c r="G95" s="3">
        <v>-1.5864742047401186</v>
      </c>
      <c r="H95" s="3">
        <v>-0.9906288110038105</v>
      </c>
      <c r="I95" s="3">
        <v>-2.577103015743929</v>
      </c>
      <c r="J95" s="12">
        <v>29</v>
      </c>
    </row>
    <row r="96" spans="1:10" ht="11.25">
      <c r="A96" s="1">
        <v>17000</v>
      </c>
      <c r="B96" s="1">
        <v>3</v>
      </c>
      <c r="C96" s="1" t="s">
        <v>82</v>
      </c>
      <c r="D96" s="1">
        <v>41</v>
      </c>
      <c r="E96" s="1" t="s">
        <v>120</v>
      </c>
      <c r="F96" s="1" t="s">
        <v>36</v>
      </c>
      <c r="G96" s="3">
        <v>-8.405784727996053</v>
      </c>
      <c r="H96" s="3">
        <v>4.203136714663609</v>
      </c>
      <c r="I96" s="3">
        <v>-4.202648013332444</v>
      </c>
      <c r="J96" s="12">
        <v>30</v>
      </c>
    </row>
    <row r="97" spans="1:10" ht="11.25">
      <c r="A97" s="1">
        <v>50000</v>
      </c>
      <c r="B97" s="1">
        <v>1</v>
      </c>
      <c r="C97" s="1" t="s">
        <v>82</v>
      </c>
      <c r="D97" s="1">
        <v>41</v>
      </c>
      <c r="E97" s="1" t="s">
        <v>120</v>
      </c>
      <c r="F97" s="1" t="s">
        <v>68</v>
      </c>
      <c r="G97" s="3">
        <v>0.5220186126354042</v>
      </c>
      <c r="H97" s="3">
        <v>-4.7966501869373666</v>
      </c>
      <c r="I97" s="3">
        <v>-4.274631574301963</v>
      </c>
      <c r="J97" s="12">
        <v>31</v>
      </c>
    </row>
    <row r="98" spans="1:10" ht="11.25">
      <c r="A98" s="1">
        <v>40000</v>
      </c>
      <c r="B98" s="1">
        <v>6</v>
      </c>
      <c r="C98" s="1" t="s">
        <v>82</v>
      </c>
      <c r="D98" s="1">
        <v>41</v>
      </c>
      <c r="E98" s="1" t="s">
        <v>120</v>
      </c>
      <c r="F98" s="1" t="s">
        <v>59</v>
      </c>
      <c r="G98" s="3">
        <v>1.6145876124482212</v>
      </c>
      <c r="H98" s="3">
        <v>-5.979846953951774</v>
      </c>
      <c r="I98" s="3">
        <v>-4.3652593415035525</v>
      </c>
      <c r="J98" s="12">
        <v>32</v>
      </c>
    </row>
    <row r="99" spans="1:10" ht="11.25">
      <c r="A99" s="1">
        <v>31000</v>
      </c>
      <c r="B99" s="1">
        <v>4</v>
      </c>
      <c r="C99" s="1" t="s">
        <v>82</v>
      </c>
      <c r="D99" s="1">
        <v>41</v>
      </c>
      <c r="E99" s="1" t="s">
        <v>120</v>
      </c>
      <c r="F99" s="1" t="s">
        <v>50</v>
      </c>
      <c r="G99" s="3">
        <v>-4.436677009306015</v>
      </c>
      <c r="H99" s="3">
        <v>0.032948104225046126</v>
      </c>
      <c r="I99" s="3">
        <v>-4.403728905080969</v>
      </c>
      <c r="J99" s="12">
        <v>33</v>
      </c>
    </row>
    <row r="100" spans="1:10" ht="11.25">
      <c r="A100" s="1">
        <v>38000</v>
      </c>
      <c r="B100" s="1">
        <v>4</v>
      </c>
      <c r="C100" s="1" t="s">
        <v>82</v>
      </c>
      <c r="D100" s="1">
        <v>41</v>
      </c>
      <c r="E100" s="1" t="s">
        <v>120</v>
      </c>
      <c r="F100" s="1" t="s">
        <v>57</v>
      </c>
      <c r="G100" s="3">
        <v>-0.45609991584575066</v>
      </c>
      <c r="H100" s="3">
        <v>-4.7448979611928905</v>
      </c>
      <c r="I100" s="3">
        <v>-5.200997877038641</v>
      </c>
      <c r="J100" s="12">
        <v>34</v>
      </c>
    </row>
    <row r="101" spans="1:10" ht="11.25">
      <c r="A101" s="1">
        <v>9000</v>
      </c>
      <c r="B101" s="1">
        <v>1</v>
      </c>
      <c r="C101" s="1" t="s">
        <v>82</v>
      </c>
      <c r="D101" s="1">
        <v>41</v>
      </c>
      <c r="E101" s="1" t="s">
        <v>120</v>
      </c>
      <c r="F101" s="1" t="s">
        <v>29</v>
      </c>
      <c r="G101" s="3">
        <v>-12.816475978624553</v>
      </c>
      <c r="H101" s="3">
        <v>7.334014387275363</v>
      </c>
      <c r="I101" s="3">
        <v>-5.48246159134919</v>
      </c>
      <c r="J101" s="12">
        <v>35</v>
      </c>
    </row>
    <row r="102" spans="1:10" ht="11.25">
      <c r="A102" s="1">
        <v>19000</v>
      </c>
      <c r="B102" s="1">
        <v>4</v>
      </c>
      <c r="C102" s="1" t="s">
        <v>82</v>
      </c>
      <c r="D102" s="1">
        <v>41</v>
      </c>
      <c r="E102" s="1" t="s">
        <v>120</v>
      </c>
      <c r="F102" s="1" t="s">
        <v>38</v>
      </c>
      <c r="G102" s="3">
        <v>-1.961818141571456</v>
      </c>
      <c r="H102" s="3">
        <v>-3.524970549250529</v>
      </c>
      <c r="I102" s="3">
        <v>-5.486788690821985</v>
      </c>
      <c r="J102" s="12">
        <v>36</v>
      </c>
    </row>
    <row r="103" spans="1:10" ht="11.25">
      <c r="A103" s="1">
        <v>24000</v>
      </c>
      <c r="B103" s="1">
        <v>2</v>
      </c>
      <c r="C103" s="1" t="s">
        <v>82</v>
      </c>
      <c r="D103" s="1">
        <v>41</v>
      </c>
      <c r="E103" s="1" t="s">
        <v>120</v>
      </c>
      <c r="F103" s="1" t="s">
        <v>43</v>
      </c>
      <c r="G103" s="3">
        <v>-10.059993677768233</v>
      </c>
      <c r="H103" s="3">
        <v>4.404956502197717</v>
      </c>
      <c r="I103" s="3">
        <v>-5.655037175570516</v>
      </c>
      <c r="J103" s="12">
        <v>37</v>
      </c>
    </row>
    <row r="104" spans="1:10" ht="11.25">
      <c r="A104" s="1">
        <v>44000</v>
      </c>
      <c r="B104" s="1">
        <v>1</v>
      </c>
      <c r="C104" s="1" t="s">
        <v>82</v>
      </c>
      <c r="D104" s="1">
        <v>41</v>
      </c>
      <c r="E104" s="1" t="s">
        <v>120</v>
      </c>
      <c r="F104" s="1" t="s">
        <v>62</v>
      </c>
      <c r="G104" s="3">
        <v>-8.775094097407255</v>
      </c>
      <c r="H104" s="3">
        <v>2.897308042005617</v>
      </c>
      <c r="I104" s="3">
        <v>-5.8777860554016375</v>
      </c>
      <c r="J104" s="12">
        <v>38</v>
      </c>
    </row>
    <row r="105" spans="1:10" ht="11.25">
      <c r="A105" s="1">
        <v>1000</v>
      </c>
      <c r="B105" s="1">
        <v>5</v>
      </c>
      <c r="C105" s="1" t="s">
        <v>82</v>
      </c>
      <c r="D105" s="1">
        <v>41</v>
      </c>
      <c r="E105" s="1" t="s">
        <v>120</v>
      </c>
      <c r="F105" s="1" t="s">
        <v>23</v>
      </c>
      <c r="G105" s="3">
        <v>-3.9585261234363216</v>
      </c>
      <c r="H105" s="3">
        <v>-2.543267829201254</v>
      </c>
      <c r="I105" s="3">
        <v>-6.501793952637575</v>
      </c>
      <c r="J105" s="12">
        <v>39</v>
      </c>
    </row>
    <row r="106" spans="1:10" ht="11.25">
      <c r="A106" s="1">
        <v>56000</v>
      </c>
      <c r="B106" s="1">
        <v>7</v>
      </c>
      <c r="C106" s="1" t="s">
        <v>82</v>
      </c>
      <c r="D106" s="1">
        <v>41</v>
      </c>
      <c r="E106" s="1" t="s">
        <v>120</v>
      </c>
      <c r="F106" s="1" t="s">
        <v>73</v>
      </c>
      <c r="G106" s="3">
        <v>2.467147756563244</v>
      </c>
      <c r="H106" s="3">
        <v>-9.329790242773678</v>
      </c>
      <c r="I106" s="3">
        <v>-6.862642486210434</v>
      </c>
      <c r="J106" s="12">
        <v>40</v>
      </c>
    </row>
    <row r="107" spans="1:10" ht="11.25">
      <c r="A107" s="1">
        <v>26000</v>
      </c>
      <c r="B107" s="1">
        <v>3</v>
      </c>
      <c r="C107" s="1" t="s">
        <v>82</v>
      </c>
      <c r="D107" s="1">
        <v>41</v>
      </c>
      <c r="E107" s="1" t="s">
        <v>120</v>
      </c>
      <c r="F107" s="1" t="s">
        <v>45</v>
      </c>
      <c r="G107" s="3">
        <v>-5.982160360804341</v>
      </c>
      <c r="H107" s="3">
        <v>-1.0890822988627544</v>
      </c>
      <c r="I107" s="3">
        <v>-7.071242659667096</v>
      </c>
      <c r="J107" s="12">
        <v>41</v>
      </c>
    </row>
    <row r="108" spans="1:10" ht="11.25">
      <c r="A108" s="1">
        <v>39000</v>
      </c>
      <c r="B108" s="1">
        <v>3</v>
      </c>
      <c r="C108" s="1" t="s">
        <v>82</v>
      </c>
      <c r="D108" s="1">
        <v>41</v>
      </c>
      <c r="E108" s="1" t="s">
        <v>120</v>
      </c>
      <c r="F108" s="1" t="s">
        <v>58</v>
      </c>
      <c r="G108" s="3">
        <v>-5.788739616720409</v>
      </c>
      <c r="H108" s="3">
        <v>-2.0120878381635743</v>
      </c>
      <c r="I108" s="3">
        <v>-7.800827454883983</v>
      </c>
      <c r="J108" s="12">
        <v>42</v>
      </c>
    </row>
    <row r="109" spans="1:10" ht="11.25">
      <c r="A109" s="7">
        <v>18000</v>
      </c>
      <c r="B109" s="7">
        <v>3</v>
      </c>
      <c r="C109" s="7" t="s">
        <v>82</v>
      </c>
      <c r="D109" s="1">
        <v>41</v>
      </c>
      <c r="E109" s="1" t="s">
        <v>120</v>
      </c>
      <c r="F109" s="7" t="s">
        <v>37</v>
      </c>
      <c r="G109" s="3">
        <v>-4.260186261371963</v>
      </c>
      <c r="H109" s="3">
        <v>-3.7445274653940603</v>
      </c>
      <c r="I109" s="3">
        <v>-8.004713726766024</v>
      </c>
      <c r="J109" s="12">
        <v>43</v>
      </c>
    </row>
    <row r="110" spans="1:10" ht="11.25">
      <c r="A110" s="1">
        <v>22000</v>
      </c>
      <c r="B110" s="1">
        <v>5</v>
      </c>
      <c r="C110" s="1" t="s">
        <v>82</v>
      </c>
      <c r="D110" s="1">
        <v>41</v>
      </c>
      <c r="E110" s="1" t="s">
        <v>120</v>
      </c>
      <c r="F110" s="1" t="s">
        <v>41</v>
      </c>
      <c r="G110" s="3">
        <v>-2.842888817904488</v>
      </c>
      <c r="H110" s="3">
        <v>-5.821618653238293</v>
      </c>
      <c r="I110" s="3">
        <v>-8.66450747114278</v>
      </c>
      <c r="J110" s="12">
        <v>44</v>
      </c>
    </row>
    <row r="111" spans="1:10" ht="11.25">
      <c r="A111" s="1">
        <v>54000</v>
      </c>
      <c r="B111" s="1">
        <v>5</v>
      </c>
      <c r="C111" s="1" t="s">
        <v>82</v>
      </c>
      <c r="D111" s="1">
        <v>41</v>
      </c>
      <c r="E111" s="1" t="s">
        <v>120</v>
      </c>
      <c r="F111" s="1" t="s">
        <v>71</v>
      </c>
      <c r="G111" s="3">
        <v>-0.5355766692317091</v>
      </c>
      <c r="H111" s="3">
        <v>-8.28250199642763</v>
      </c>
      <c r="I111" s="3">
        <v>-8.818078665659339</v>
      </c>
      <c r="J111" s="12">
        <v>45</v>
      </c>
    </row>
    <row r="112" spans="1:10" ht="11.25">
      <c r="A112" s="1">
        <v>42000</v>
      </c>
      <c r="B112" s="1">
        <v>2</v>
      </c>
      <c r="C112" s="1" t="s">
        <v>82</v>
      </c>
      <c r="D112" s="1">
        <v>41</v>
      </c>
      <c r="E112" s="1" t="s">
        <v>120</v>
      </c>
      <c r="F112" s="1" t="s">
        <v>61</v>
      </c>
      <c r="G112" s="3">
        <v>-9.159327178933326</v>
      </c>
      <c r="H112" s="3">
        <v>-3.9721583853468876</v>
      </c>
      <c r="I112" s="3">
        <v>-13.131485564280213</v>
      </c>
      <c r="J112" s="12">
        <v>46</v>
      </c>
    </row>
    <row r="113" spans="1:10" ht="11.25">
      <c r="A113" s="1">
        <v>36000</v>
      </c>
      <c r="B113" s="1">
        <v>2</v>
      </c>
      <c r="C113" s="1" t="s">
        <v>82</v>
      </c>
      <c r="D113" s="1">
        <v>41</v>
      </c>
      <c r="E113" s="1" t="s">
        <v>120</v>
      </c>
      <c r="F113" s="1" t="s">
        <v>55</v>
      </c>
      <c r="G113" s="3">
        <v>-15.215822955763556</v>
      </c>
      <c r="H113" s="3">
        <v>-0.6007833808488394</v>
      </c>
      <c r="I113" s="3">
        <v>-15.816606336612395</v>
      </c>
      <c r="J113" s="12">
        <v>47</v>
      </c>
    </row>
    <row r="114" spans="1:10" ht="11.25">
      <c r="A114" s="1">
        <v>11000</v>
      </c>
      <c r="B114" s="1">
        <v>2</v>
      </c>
      <c r="C114" s="1" t="s">
        <v>82</v>
      </c>
      <c r="D114" s="1">
        <v>41</v>
      </c>
      <c r="E114" s="1" t="s">
        <v>120</v>
      </c>
      <c r="F114" s="1" t="s">
        <v>31</v>
      </c>
      <c r="G114" s="3">
        <v>-18.751422574074383</v>
      </c>
      <c r="H114" s="3">
        <v>2.567922578446083</v>
      </c>
      <c r="I114" s="3">
        <v>-16.1834999956283</v>
      </c>
      <c r="J114" s="12">
        <v>48</v>
      </c>
    </row>
    <row r="115" spans="1:10" ht="11.25">
      <c r="A115" s="1">
        <v>23000</v>
      </c>
      <c r="B115" s="1">
        <v>1</v>
      </c>
      <c r="C115" s="1" t="s">
        <v>82</v>
      </c>
      <c r="D115" s="1">
        <v>41</v>
      </c>
      <c r="E115" s="1" t="s">
        <v>120</v>
      </c>
      <c r="F115" s="1" t="s">
        <v>42</v>
      </c>
      <c r="G115" s="3">
        <v>-9.027490749230251</v>
      </c>
      <c r="H115" s="3">
        <v>-10.612057984990352</v>
      </c>
      <c r="I115" s="3">
        <v>-19.639548734220604</v>
      </c>
      <c r="J115" s="12">
        <v>49</v>
      </c>
    </row>
    <row r="116" spans="1:10" ht="11.25">
      <c r="A116" s="1">
        <v>15000</v>
      </c>
      <c r="B116" s="1">
        <v>8</v>
      </c>
      <c r="C116" s="1" t="s">
        <v>82</v>
      </c>
      <c r="D116" s="1">
        <v>41</v>
      </c>
      <c r="E116" s="1" t="s">
        <v>120</v>
      </c>
      <c r="F116" s="1" t="s">
        <v>34</v>
      </c>
      <c r="G116" s="3">
        <v>-9.809592504397997</v>
      </c>
      <c r="H116" s="3">
        <v>-14.111253332587731</v>
      </c>
      <c r="I116" s="3">
        <v>-23.920845836985727</v>
      </c>
      <c r="J116" s="12">
        <v>50</v>
      </c>
    </row>
    <row r="117" spans="1:10" ht="11.25">
      <c r="A117" s="1">
        <v>2000</v>
      </c>
      <c r="B117" s="1">
        <v>8</v>
      </c>
      <c r="C117" s="1" t="s">
        <v>82</v>
      </c>
      <c r="D117" s="1">
        <v>41</v>
      </c>
      <c r="E117" s="1" t="s">
        <v>120</v>
      </c>
      <c r="F117" s="1" t="s">
        <v>24</v>
      </c>
      <c r="G117" s="3">
        <v>-2.7281508080562986</v>
      </c>
      <c r="H117" s="3">
        <v>-23.979341192953633</v>
      </c>
      <c r="I117" s="3">
        <v>-26.707492001009932</v>
      </c>
      <c r="J117" s="12">
        <v>51</v>
      </c>
    </row>
    <row r="118" ht="11.25">
      <c r="A118" s="1">
        <v>99999</v>
      </c>
    </row>
    <row r="122" spans="1:8" ht="11.25">
      <c r="A122" s="1">
        <v>0</v>
      </c>
      <c r="B122" s="1">
        <v>0</v>
      </c>
      <c r="C122" s="1" t="s">
        <v>83</v>
      </c>
      <c r="D122" s="1">
        <v>81</v>
      </c>
      <c r="E122" s="1" t="s">
        <v>8</v>
      </c>
      <c r="F122" s="1" t="s">
        <v>22</v>
      </c>
      <c r="G122" s="4">
        <v>-1.5857913098636267</v>
      </c>
      <c r="H122" s="4">
        <v>15.411129879015007</v>
      </c>
    </row>
    <row r="124" spans="6:8" ht="11.25">
      <c r="F124" s="1" t="s">
        <v>113</v>
      </c>
      <c r="G124" s="3">
        <f>AVERAGE(G127:G177)</f>
        <v>-2.5590590359048737</v>
      </c>
      <c r="H124" s="3">
        <f>AVERAGE(H127:H177)</f>
        <v>16.93090935050336</v>
      </c>
    </row>
    <row r="125" spans="6:8" ht="11.25">
      <c r="F125" s="1" t="s">
        <v>114</v>
      </c>
      <c r="G125" s="3">
        <f>STDEV(G127:G177)</f>
        <v>9.807536421547754</v>
      </c>
      <c r="H125" s="3">
        <f>STDEV(H127:H177)</f>
        <v>45.16723997030007</v>
      </c>
    </row>
    <row r="127" spans="1:10" ht="11.25">
      <c r="A127" s="1">
        <v>1000</v>
      </c>
      <c r="B127" s="1">
        <v>5</v>
      </c>
      <c r="C127" s="1" t="s">
        <v>83</v>
      </c>
      <c r="D127" s="1">
        <v>81</v>
      </c>
      <c r="E127" s="1" t="s">
        <v>8</v>
      </c>
      <c r="F127" s="1" t="s">
        <v>23</v>
      </c>
      <c r="G127" s="4">
        <v>-11.300331709175172</v>
      </c>
      <c r="H127" s="4">
        <v>44.289585412435905</v>
      </c>
      <c r="I127" s="5">
        <f>+(G127-G$124)/G$125</f>
        <v>-0.891281183933734</v>
      </c>
      <c r="J127" s="5">
        <f>+(H127-H$124)/H$125</f>
        <v>0.6057194568435523</v>
      </c>
    </row>
    <row r="128" spans="1:10" ht="11.25">
      <c r="A128" s="1">
        <v>2000</v>
      </c>
      <c r="B128" s="1">
        <v>8</v>
      </c>
      <c r="C128" s="1" t="s">
        <v>83</v>
      </c>
      <c r="D128" s="1">
        <v>81</v>
      </c>
      <c r="E128" s="1" t="s">
        <v>8</v>
      </c>
      <c r="F128" s="1" t="s">
        <v>24</v>
      </c>
      <c r="G128" s="4">
        <v>7.329842931937169</v>
      </c>
      <c r="H128" s="4">
        <v>144.07446089574242</v>
      </c>
      <c r="I128" s="5">
        <f aca="true" t="shared" si="2" ref="I128:I134">+(G128-G$124)/G$125</f>
        <v>1.0082962267787785</v>
      </c>
      <c r="J128" s="5">
        <f aca="true" t="shared" si="3" ref="J128:J134">+(H128-H$124)/H$125</f>
        <v>2.8149506507115087</v>
      </c>
    </row>
    <row r="129" spans="1:10" ht="11.25">
      <c r="A129" s="1">
        <v>4000</v>
      </c>
      <c r="B129" s="1">
        <v>6</v>
      </c>
      <c r="C129" s="1" t="s">
        <v>83</v>
      </c>
      <c r="D129" s="1">
        <v>81</v>
      </c>
      <c r="E129" s="1" t="s">
        <v>8</v>
      </c>
      <c r="F129" s="1" t="s">
        <v>25</v>
      </c>
      <c r="G129" s="4">
        <v>2.492615432450651</v>
      </c>
      <c r="H129" s="4">
        <v>7.329053908199001</v>
      </c>
      <c r="I129" s="5">
        <f t="shared" si="2"/>
        <v>0.515080877727529</v>
      </c>
      <c r="J129" s="5">
        <f t="shared" si="3"/>
        <v>-0.2125845070147767</v>
      </c>
    </row>
    <row r="130" spans="1:10" ht="11.25">
      <c r="A130" s="1">
        <v>5000</v>
      </c>
      <c r="B130" s="1">
        <v>5</v>
      </c>
      <c r="C130" s="1" t="s">
        <v>83</v>
      </c>
      <c r="D130" s="1">
        <v>81</v>
      </c>
      <c r="E130" s="1" t="s">
        <v>8</v>
      </c>
      <c r="F130" s="1" t="s">
        <v>26</v>
      </c>
      <c r="G130" s="4">
        <v>-5.119070783876422</v>
      </c>
      <c r="H130" s="4">
        <v>84.8421369752768</v>
      </c>
      <c r="I130" s="5">
        <f t="shared" si="2"/>
        <v>-0.2610249544775635</v>
      </c>
      <c r="J130" s="5">
        <f t="shared" si="3"/>
        <v>1.503550530637444</v>
      </c>
    </row>
    <row r="131" spans="1:10" ht="11.25">
      <c r="A131" s="1">
        <v>6000</v>
      </c>
      <c r="B131" s="1">
        <v>8</v>
      </c>
      <c r="C131" s="1" t="s">
        <v>83</v>
      </c>
      <c r="D131" s="1">
        <v>81</v>
      </c>
      <c r="E131" s="1" t="s">
        <v>8</v>
      </c>
      <c r="F131" s="1" t="s">
        <v>27</v>
      </c>
      <c r="G131" s="4">
        <v>25.439988404293466</v>
      </c>
      <c r="H131" s="4">
        <v>-4.139998139452206</v>
      </c>
      <c r="I131" s="5">
        <f t="shared" si="2"/>
        <v>2.8548502128100925</v>
      </c>
      <c r="J131" s="5">
        <f t="shared" si="3"/>
        <v>-0.46650863554671124</v>
      </c>
    </row>
    <row r="132" spans="1:10" ht="11.25">
      <c r="A132" s="1">
        <v>8000</v>
      </c>
      <c r="B132" s="1">
        <v>7</v>
      </c>
      <c r="C132" s="1" t="s">
        <v>83</v>
      </c>
      <c r="D132" s="1">
        <v>81</v>
      </c>
      <c r="E132" s="1" t="s">
        <v>8</v>
      </c>
      <c r="F132" s="1" t="s">
        <v>28</v>
      </c>
      <c r="G132" s="4">
        <v>1.6388189517051899</v>
      </c>
      <c r="H132" s="4">
        <v>-30.465543304146024</v>
      </c>
      <c r="I132" s="5">
        <f t="shared" si="2"/>
        <v>0.4280257352281731</v>
      </c>
      <c r="J132" s="5">
        <f t="shared" si="3"/>
        <v>-1.0493546359222998</v>
      </c>
    </row>
    <row r="133" spans="1:10" ht="11.25">
      <c r="A133" s="1">
        <v>9000</v>
      </c>
      <c r="B133" s="1">
        <v>1</v>
      </c>
      <c r="C133" s="1" t="s">
        <v>83</v>
      </c>
      <c r="D133" s="1">
        <v>81</v>
      </c>
      <c r="E133" s="1" t="s">
        <v>8</v>
      </c>
      <c r="F133" s="1" t="s">
        <v>29</v>
      </c>
      <c r="G133" s="4">
        <v>-0.38287153652393213</v>
      </c>
      <c r="H133" s="4">
        <v>54.3657212562271</v>
      </c>
      <c r="I133" s="5">
        <f t="shared" si="2"/>
        <v>0.22188931102001572</v>
      </c>
      <c r="J133" s="5">
        <f t="shared" si="3"/>
        <v>0.8288045036698981</v>
      </c>
    </row>
    <row r="134" spans="1:10" ht="11.25">
      <c r="A134" s="1">
        <v>10000</v>
      </c>
      <c r="B134" s="1">
        <v>2</v>
      </c>
      <c r="C134" s="1" t="s">
        <v>83</v>
      </c>
      <c r="D134" s="1">
        <v>81</v>
      </c>
      <c r="E134" s="1" t="s">
        <v>8</v>
      </c>
      <c r="F134" s="1" t="s">
        <v>30</v>
      </c>
      <c r="G134" s="4">
        <v>-3.616013775290572</v>
      </c>
      <c r="H134" s="4">
        <v>-3.6419805460237042</v>
      </c>
      <c r="I134" s="5">
        <f t="shared" si="2"/>
        <v>-0.10776964713212835</v>
      </c>
      <c r="J134" s="5">
        <f t="shared" si="3"/>
        <v>-0.45548255572080254</v>
      </c>
    </row>
    <row r="135" spans="1:10" ht="11.25">
      <c r="A135" s="1">
        <v>11000</v>
      </c>
      <c r="B135" s="1">
        <v>2</v>
      </c>
      <c r="C135" s="1" t="s">
        <v>83</v>
      </c>
      <c r="D135" s="1">
        <v>81</v>
      </c>
      <c r="E135" s="1" t="s">
        <v>8</v>
      </c>
      <c r="F135" s="1" t="s">
        <v>31</v>
      </c>
      <c r="I135" s="5"/>
      <c r="J135" s="5"/>
    </row>
    <row r="136" spans="1:10" ht="11.25">
      <c r="A136" s="1">
        <v>12000</v>
      </c>
      <c r="B136" s="1">
        <v>5</v>
      </c>
      <c r="C136" s="1" t="s">
        <v>83</v>
      </c>
      <c r="D136" s="1">
        <v>81</v>
      </c>
      <c r="E136" s="1" t="s">
        <v>8</v>
      </c>
      <c r="F136" s="1" t="s">
        <v>32</v>
      </c>
      <c r="G136" s="4">
        <v>5.031092236691004</v>
      </c>
      <c r="H136" s="4">
        <v>34.78535709866395</v>
      </c>
      <c r="I136" s="5">
        <f>+(G136-G$124)/G$125</f>
        <v>0.7739100775521826</v>
      </c>
      <c r="J136" s="5">
        <f>+(H136-H$124)/H$125</f>
        <v>0.3952964086337989</v>
      </c>
    </row>
    <row r="137" spans="1:10" ht="11.25">
      <c r="A137" s="1">
        <v>13000</v>
      </c>
      <c r="B137" s="1">
        <v>5</v>
      </c>
      <c r="C137" s="1" t="s">
        <v>83</v>
      </c>
      <c r="D137" s="1">
        <v>81</v>
      </c>
      <c r="E137" s="1" t="s">
        <v>8</v>
      </c>
      <c r="F137" s="1" t="s">
        <v>33</v>
      </c>
      <c r="G137" s="4">
        <v>-9.748808658428231</v>
      </c>
      <c r="H137" s="4">
        <v>77.9059081800382</v>
      </c>
      <c r="I137" s="5">
        <f aca="true" t="shared" si="4" ref="I137:I177">+(G137-G$124)/G$125</f>
        <v>-0.7330841623720143</v>
      </c>
      <c r="J137" s="5">
        <f aca="true" t="shared" si="5" ref="J137:J177">+(H137-H$124)/H$125</f>
        <v>1.349982838659817</v>
      </c>
    </row>
    <row r="138" spans="1:10" ht="11.25">
      <c r="A138" s="1">
        <v>15000</v>
      </c>
      <c r="B138" s="1">
        <v>8</v>
      </c>
      <c r="C138" s="1" t="s">
        <v>83</v>
      </c>
      <c r="D138" s="1">
        <v>81</v>
      </c>
      <c r="E138" s="1" t="s">
        <v>8</v>
      </c>
      <c r="F138" s="1" t="s">
        <v>34</v>
      </c>
      <c r="G138" s="4">
        <v>-11.772758384668036</v>
      </c>
      <c r="H138" s="4">
        <v>-7.806965153500267</v>
      </c>
      <c r="I138" s="5">
        <f t="shared" si="4"/>
        <v>-0.9394509439210549</v>
      </c>
      <c r="J138" s="5">
        <f t="shared" si="5"/>
        <v>-0.5476950666073492</v>
      </c>
    </row>
    <row r="139" spans="1:10" ht="12" customHeight="1">
      <c r="A139" s="1">
        <v>16000</v>
      </c>
      <c r="B139" s="1">
        <v>7</v>
      </c>
      <c r="C139" s="1" t="s">
        <v>83</v>
      </c>
      <c r="D139" s="1">
        <v>81</v>
      </c>
      <c r="E139" s="1" t="s">
        <v>8</v>
      </c>
      <c r="F139" s="1" t="s">
        <v>35</v>
      </c>
      <c r="G139" s="4">
        <v>12.290533040959417</v>
      </c>
      <c r="H139" s="4">
        <v>-12.052670208815508</v>
      </c>
      <c r="I139" s="5">
        <f t="shared" si="4"/>
        <v>1.5141001204174815</v>
      </c>
      <c r="J139" s="5">
        <f t="shared" si="5"/>
        <v>-0.6416947233963632</v>
      </c>
    </row>
    <row r="140" spans="1:10" ht="12" customHeight="1">
      <c r="A140" s="1">
        <v>17000</v>
      </c>
      <c r="B140" s="1">
        <v>3</v>
      </c>
      <c r="C140" s="1" t="s">
        <v>83</v>
      </c>
      <c r="D140" s="1">
        <v>81</v>
      </c>
      <c r="E140" s="1" t="s">
        <v>8</v>
      </c>
      <c r="F140" s="1" t="s">
        <v>36</v>
      </c>
      <c r="G140" s="4">
        <v>-9.148972587314308</v>
      </c>
      <c r="H140" s="4">
        <v>7.772717494359127</v>
      </c>
      <c r="I140" s="5">
        <f t="shared" si="4"/>
        <v>-0.671923433996227</v>
      </c>
      <c r="J140" s="5">
        <f t="shared" si="5"/>
        <v>-0.20276182166911777</v>
      </c>
    </row>
    <row r="141" spans="1:10" ht="12" customHeight="1">
      <c r="A141" s="7">
        <v>18000</v>
      </c>
      <c r="B141" s="7">
        <v>3</v>
      </c>
      <c r="C141" s="7" t="s">
        <v>83</v>
      </c>
      <c r="D141" s="7">
        <v>81</v>
      </c>
      <c r="E141" s="7" t="s">
        <v>8</v>
      </c>
      <c r="F141" s="7" t="s">
        <v>37</v>
      </c>
      <c r="G141" s="4">
        <v>-8.64282835262279</v>
      </c>
      <c r="H141" s="4">
        <v>0.11933893387128247</v>
      </c>
      <c r="I141" s="5">
        <f t="shared" si="4"/>
        <v>-0.6203157505845713</v>
      </c>
      <c r="J141" s="5">
        <f t="shared" si="5"/>
        <v>-0.37220716669175713</v>
      </c>
    </row>
    <row r="142" spans="1:10" ht="12" customHeight="1">
      <c r="A142" s="1">
        <v>19000</v>
      </c>
      <c r="B142" s="1">
        <v>4</v>
      </c>
      <c r="C142" s="1" t="s">
        <v>83</v>
      </c>
      <c r="D142" s="1">
        <v>81</v>
      </c>
      <c r="E142" s="1" t="s">
        <v>8</v>
      </c>
      <c r="F142" s="1" t="s">
        <v>38</v>
      </c>
      <c r="G142" s="4">
        <v>-16.453247914866942</v>
      </c>
      <c r="H142" s="4">
        <v>39.11428401465138</v>
      </c>
      <c r="I142" s="5">
        <f t="shared" si="4"/>
        <v>-1.4166849126795686</v>
      </c>
      <c r="J142" s="5">
        <f t="shared" si="5"/>
        <v>0.4911385924562759</v>
      </c>
    </row>
    <row r="143" spans="1:10" ht="12" customHeight="1">
      <c r="A143" s="1">
        <v>20000</v>
      </c>
      <c r="B143" s="1">
        <v>4</v>
      </c>
      <c r="C143" s="1" t="s">
        <v>83</v>
      </c>
      <c r="D143" s="1">
        <v>81</v>
      </c>
      <c r="E143" s="1" t="s">
        <v>8</v>
      </c>
      <c r="F143" s="1" t="s">
        <v>39</v>
      </c>
      <c r="G143" s="4">
        <v>-8.396189666772901</v>
      </c>
      <c r="H143" s="4">
        <v>-35.12030873893723</v>
      </c>
      <c r="I143" s="5">
        <f t="shared" si="4"/>
        <v>-0.5951678770260284</v>
      </c>
      <c r="J143" s="5">
        <f t="shared" si="5"/>
        <v>-1.1524108651240836</v>
      </c>
    </row>
    <row r="144" spans="1:10" ht="12" customHeight="1">
      <c r="A144" s="1">
        <v>21000</v>
      </c>
      <c r="B144" s="1">
        <v>5</v>
      </c>
      <c r="C144" s="1" t="s">
        <v>83</v>
      </c>
      <c r="D144" s="1">
        <v>81</v>
      </c>
      <c r="E144" s="1" t="s">
        <v>8</v>
      </c>
      <c r="F144" s="1" t="s">
        <v>40</v>
      </c>
      <c r="G144" s="4">
        <v>-10.148133359952084</v>
      </c>
      <c r="H144" s="4">
        <v>71.70133442934406</v>
      </c>
      <c r="I144" s="5">
        <f t="shared" si="4"/>
        <v>-0.7738002692881724</v>
      </c>
      <c r="J144" s="5">
        <f t="shared" si="5"/>
        <v>1.2126139457459708</v>
      </c>
    </row>
    <row r="145" spans="1:10" ht="12" customHeight="1">
      <c r="A145" s="1">
        <v>22000</v>
      </c>
      <c r="B145" s="1">
        <v>5</v>
      </c>
      <c r="C145" s="1" t="s">
        <v>83</v>
      </c>
      <c r="D145" s="1">
        <v>81</v>
      </c>
      <c r="E145" s="1" t="s">
        <v>8</v>
      </c>
      <c r="F145" s="1" t="s">
        <v>41</v>
      </c>
      <c r="G145" s="4">
        <v>-10.833126536873694</v>
      </c>
      <c r="H145" s="4">
        <v>60.957066112678795</v>
      </c>
      <c r="I145" s="5">
        <f t="shared" si="4"/>
        <v>-0.8436438209691672</v>
      </c>
      <c r="J145" s="5">
        <f t="shared" si="5"/>
        <v>0.9747364858053101</v>
      </c>
    </row>
    <row r="146" spans="1:10" ht="12" customHeight="1">
      <c r="A146" s="1">
        <v>23000</v>
      </c>
      <c r="B146" s="1">
        <v>1</v>
      </c>
      <c r="C146" s="1" t="s">
        <v>83</v>
      </c>
      <c r="D146" s="1">
        <v>81</v>
      </c>
      <c r="E146" s="1" t="s">
        <v>8</v>
      </c>
      <c r="F146" s="1" t="s">
        <v>42</v>
      </c>
      <c r="G146" s="4">
        <v>-10.900473933649291</v>
      </c>
      <c r="H146" s="4">
        <v>4.214864004576868</v>
      </c>
      <c r="I146" s="5">
        <f t="shared" si="4"/>
        <v>-0.8505107235103223</v>
      </c>
      <c r="J146" s="5">
        <f t="shared" si="5"/>
        <v>-0.28153248580803225</v>
      </c>
    </row>
    <row r="147" spans="1:10" ht="12" customHeight="1">
      <c r="A147" s="1">
        <v>24000</v>
      </c>
      <c r="B147" s="1">
        <v>2</v>
      </c>
      <c r="C147" s="1" t="s">
        <v>83</v>
      </c>
      <c r="D147" s="1">
        <v>81</v>
      </c>
      <c r="E147" s="1" t="s">
        <v>8</v>
      </c>
      <c r="F147" s="1" t="s">
        <v>43</v>
      </c>
      <c r="G147" s="4">
        <v>-14.076551131998738</v>
      </c>
      <c r="H147" s="4">
        <v>35.90795130093032</v>
      </c>
      <c r="I147" s="5">
        <f t="shared" si="4"/>
        <v>-1.174351192903983</v>
      </c>
      <c r="J147" s="5">
        <f t="shared" si="5"/>
        <v>0.4201505773411305</v>
      </c>
    </row>
    <row r="148" spans="1:10" ht="12" customHeight="1">
      <c r="A148" s="1">
        <v>25000</v>
      </c>
      <c r="B148" s="1">
        <v>1</v>
      </c>
      <c r="C148" s="1" t="s">
        <v>83</v>
      </c>
      <c r="D148" s="1">
        <v>81</v>
      </c>
      <c r="E148" s="1" t="s">
        <v>8</v>
      </c>
      <c r="F148" s="1" t="s">
        <v>44</v>
      </c>
      <c r="G148" s="4">
        <v>-10.57344725599737</v>
      </c>
      <c r="H148" s="4">
        <v>-15.083279051357856</v>
      </c>
      <c r="I148" s="5">
        <f t="shared" si="4"/>
        <v>-0.8171662969799836</v>
      </c>
      <c r="J148" s="5">
        <f t="shared" si="5"/>
        <v>-0.7087922224805477</v>
      </c>
    </row>
    <row r="149" spans="1:10" ht="12" customHeight="1">
      <c r="A149" s="1">
        <v>26000</v>
      </c>
      <c r="B149" s="1">
        <v>3</v>
      </c>
      <c r="C149" s="1" t="s">
        <v>83</v>
      </c>
      <c r="D149" s="1">
        <v>81</v>
      </c>
      <c r="E149" s="1" t="s">
        <v>8</v>
      </c>
      <c r="F149" s="1" t="s">
        <v>45</v>
      </c>
      <c r="G149" s="4">
        <v>-10.751077664937537</v>
      </c>
      <c r="H149" s="4">
        <v>-9.765778964040983</v>
      </c>
      <c r="I149" s="5">
        <f t="shared" si="4"/>
        <v>-0.8352779206645922</v>
      </c>
      <c r="J149" s="5">
        <f t="shared" si="5"/>
        <v>-0.5910630875851364</v>
      </c>
    </row>
    <row r="150" spans="1:10" ht="12" customHeight="1">
      <c r="A150" s="1">
        <v>27000</v>
      </c>
      <c r="B150" s="1">
        <v>4</v>
      </c>
      <c r="C150" s="1" t="s">
        <v>83</v>
      </c>
      <c r="D150" s="1">
        <v>81</v>
      </c>
      <c r="E150" s="1" t="s">
        <v>8</v>
      </c>
      <c r="F150" s="1" t="s">
        <v>46</v>
      </c>
      <c r="G150" s="4">
        <v>-14.327236454006831</v>
      </c>
      <c r="H150" s="4">
        <v>-5.246084498320913</v>
      </c>
      <c r="I150" s="5">
        <f t="shared" si="4"/>
        <v>-1.1999116712171016</v>
      </c>
      <c r="J150" s="5">
        <f t="shared" si="5"/>
        <v>-0.4909973215854424</v>
      </c>
    </row>
    <row r="151" spans="1:10" ht="12" customHeight="1">
      <c r="A151" s="1">
        <v>28000</v>
      </c>
      <c r="B151" s="1">
        <v>5</v>
      </c>
      <c r="C151" s="1" t="s">
        <v>83</v>
      </c>
      <c r="D151" s="1">
        <v>81</v>
      </c>
      <c r="E151" s="1" t="s">
        <v>8</v>
      </c>
      <c r="F151" s="1" t="s">
        <v>47</v>
      </c>
      <c r="G151" s="4">
        <v>-0.922342387962527</v>
      </c>
      <c r="H151" s="4">
        <v>118.48376852831422</v>
      </c>
      <c r="I151" s="5">
        <f t="shared" si="4"/>
        <v>0.16688356561657836</v>
      </c>
      <c r="J151" s="5">
        <f t="shared" si="5"/>
        <v>2.2483742474542923</v>
      </c>
    </row>
    <row r="152" spans="1:10" ht="12" customHeight="1">
      <c r="A152" s="1">
        <v>29000</v>
      </c>
      <c r="B152" s="1">
        <v>4</v>
      </c>
      <c r="C152" s="1" t="s">
        <v>83</v>
      </c>
      <c r="D152" s="1">
        <v>81</v>
      </c>
      <c r="E152" s="1" t="s">
        <v>8</v>
      </c>
      <c r="F152" s="1" t="s">
        <v>48</v>
      </c>
      <c r="G152" s="4">
        <v>-3.7131012514931228</v>
      </c>
      <c r="H152" s="4">
        <v>29.100191557227852</v>
      </c>
      <c r="I152" s="5">
        <f t="shared" si="4"/>
        <v>-0.11766891969452677</v>
      </c>
      <c r="J152" s="5">
        <f t="shared" si="5"/>
        <v>0.26942718250498504</v>
      </c>
    </row>
    <row r="153" spans="1:10" ht="12" customHeight="1">
      <c r="A153" s="1">
        <v>30000</v>
      </c>
      <c r="B153" s="1">
        <v>7</v>
      </c>
      <c r="C153" s="1" t="s">
        <v>83</v>
      </c>
      <c r="D153" s="1">
        <v>81</v>
      </c>
      <c r="E153" s="1" t="s">
        <v>8</v>
      </c>
      <c r="F153" s="1" t="s">
        <v>49</v>
      </c>
      <c r="G153" s="4">
        <v>6.295787545787546</v>
      </c>
      <c r="H153" s="4">
        <v>-34.90835257856416</v>
      </c>
      <c r="I153" s="5">
        <f t="shared" si="4"/>
        <v>0.9028614527739894</v>
      </c>
      <c r="J153" s="5">
        <f t="shared" si="5"/>
        <v>-1.147718168370586</v>
      </c>
    </row>
    <row r="154" spans="1:10" ht="12" customHeight="1">
      <c r="A154" s="1">
        <v>31000</v>
      </c>
      <c r="B154" s="1">
        <v>4</v>
      </c>
      <c r="C154" s="1" t="s">
        <v>83</v>
      </c>
      <c r="D154" s="1">
        <v>81</v>
      </c>
      <c r="E154" s="1" t="s">
        <v>8</v>
      </c>
      <c r="F154" s="1" t="s">
        <v>50</v>
      </c>
      <c r="G154" s="4">
        <v>-9.249621827164612</v>
      </c>
      <c r="H154" s="4">
        <v>-35.32025981512944</v>
      </c>
      <c r="I154" s="5">
        <f t="shared" si="4"/>
        <v>-0.68218587254595</v>
      </c>
      <c r="J154" s="5">
        <f t="shared" si="5"/>
        <v>-1.1568377700295789</v>
      </c>
    </row>
    <row r="155" spans="1:10" ht="12" customHeight="1">
      <c r="A155" s="1">
        <v>32000</v>
      </c>
      <c r="B155" s="1">
        <v>8</v>
      </c>
      <c r="C155" s="1" t="s">
        <v>83</v>
      </c>
      <c r="D155" s="1">
        <v>81</v>
      </c>
      <c r="E155" s="1" t="s">
        <v>8</v>
      </c>
      <c r="F155" s="1" t="s">
        <v>51</v>
      </c>
      <c r="G155" s="4">
        <v>4.23873788253184</v>
      </c>
      <c r="H155" s="4">
        <v>12.898967867777511</v>
      </c>
      <c r="I155" s="5">
        <f t="shared" si="4"/>
        <v>0.6931197220437071</v>
      </c>
      <c r="J155" s="5">
        <f t="shared" si="5"/>
        <v>-0.08926694403680788</v>
      </c>
    </row>
    <row r="156" spans="1:10" ht="12" customHeight="1">
      <c r="A156" s="1">
        <v>33000</v>
      </c>
      <c r="B156" s="1">
        <v>1</v>
      </c>
      <c r="C156" s="1" t="s">
        <v>83</v>
      </c>
      <c r="D156" s="1">
        <v>81</v>
      </c>
      <c r="E156" s="1" t="s">
        <v>8</v>
      </c>
      <c r="F156" s="1" t="s">
        <v>52</v>
      </c>
      <c r="G156" s="4">
        <v>13.558537714021291</v>
      </c>
      <c r="H156" s="4">
        <v>-19.32241847955244</v>
      </c>
      <c r="I156" s="5">
        <f t="shared" si="4"/>
        <v>1.6433889263479893</v>
      </c>
      <c r="J156" s="5">
        <f t="shared" si="5"/>
        <v>-0.8026465166765633</v>
      </c>
    </row>
    <row r="157" spans="1:10" ht="12" customHeight="1">
      <c r="A157" s="1">
        <v>34000</v>
      </c>
      <c r="B157" s="1">
        <v>2</v>
      </c>
      <c r="C157" s="1" t="s">
        <v>83</v>
      </c>
      <c r="D157" s="1">
        <v>81</v>
      </c>
      <c r="E157" s="1" t="s">
        <v>8</v>
      </c>
      <c r="F157" s="1" t="s">
        <v>53</v>
      </c>
      <c r="G157" s="4">
        <v>17.982176957352003</v>
      </c>
      <c r="H157" s="4">
        <v>17.61598770471644</v>
      </c>
      <c r="I157" s="5">
        <f t="shared" si="4"/>
        <v>2.094433822149927</v>
      </c>
      <c r="J157" s="5">
        <f t="shared" si="5"/>
        <v>0.015167593916820146</v>
      </c>
    </row>
    <row r="158" spans="1:10" ht="12" customHeight="1">
      <c r="A158" s="1">
        <v>35000</v>
      </c>
      <c r="B158" s="1">
        <v>6</v>
      </c>
      <c r="C158" s="1" t="s">
        <v>83</v>
      </c>
      <c r="D158" s="1">
        <v>81</v>
      </c>
      <c r="E158" s="1" t="s">
        <v>8</v>
      </c>
      <c r="F158" s="1" t="s">
        <v>54</v>
      </c>
      <c r="G158" s="4">
        <v>9.73894566427198</v>
      </c>
      <c r="H158" s="4">
        <v>26.326121639941704</v>
      </c>
      <c r="I158" s="5">
        <f t="shared" si="4"/>
        <v>1.2539341350960869</v>
      </c>
      <c r="J158" s="5">
        <f t="shared" si="5"/>
        <v>0.20800943993071547</v>
      </c>
    </row>
    <row r="159" spans="1:10" ht="12" customHeight="1">
      <c r="A159" s="1">
        <v>36000</v>
      </c>
      <c r="B159" s="1">
        <v>2</v>
      </c>
      <c r="C159" s="1" t="s">
        <v>83</v>
      </c>
      <c r="D159" s="1">
        <v>81</v>
      </c>
      <c r="E159" s="1" t="s">
        <v>8</v>
      </c>
      <c r="F159" s="1" t="s">
        <v>55</v>
      </c>
      <c r="G159" s="4">
        <v>-8.890440272571364</v>
      </c>
      <c r="H159" s="4">
        <v>9.54133217229498</v>
      </c>
      <c r="I159" s="5">
        <f t="shared" si="4"/>
        <v>-0.6455628574323784</v>
      </c>
      <c r="J159" s="5">
        <f t="shared" si="5"/>
        <v>-0.1636047981472286</v>
      </c>
    </row>
    <row r="160" spans="1:10" ht="12" customHeight="1">
      <c r="A160" s="1">
        <v>37000</v>
      </c>
      <c r="B160" s="1">
        <v>5</v>
      </c>
      <c r="C160" s="1" t="s">
        <v>83</v>
      </c>
      <c r="D160" s="1">
        <v>81</v>
      </c>
      <c r="E160" s="1" t="s">
        <v>8</v>
      </c>
      <c r="F160" s="1" t="s">
        <v>56</v>
      </c>
      <c r="G160" s="4">
        <v>-11.328157696492847</v>
      </c>
      <c r="H160" s="4">
        <v>68.77152519885851</v>
      </c>
      <c r="I160" s="5">
        <f t="shared" si="4"/>
        <v>-0.8941183885202537</v>
      </c>
      <c r="J160" s="5">
        <f t="shared" si="5"/>
        <v>1.1477481440628914</v>
      </c>
    </row>
    <row r="161" spans="1:10" ht="12" customHeight="1">
      <c r="A161" s="1">
        <v>38000</v>
      </c>
      <c r="B161" s="1">
        <v>4</v>
      </c>
      <c r="C161" s="1" t="s">
        <v>83</v>
      </c>
      <c r="D161" s="1">
        <v>81</v>
      </c>
      <c r="E161" s="1" t="s">
        <v>8</v>
      </c>
      <c r="F161" s="1" t="s">
        <v>57</v>
      </c>
      <c r="G161" s="4">
        <v>-11.008536351429122</v>
      </c>
      <c r="H161" s="4">
        <v>14.36404826586395</v>
      </c>
      <c r="I161" s="5">
        <f t="shared" si="4"/>
        <v>-0.8615290275099293</v>
      </c>
      <c r="J161" s="5">
        <f t="shared" si="5"/>
        <v>-0.056830151373589814</v>
      </c>
    </row>
    <row r="162" spans="1:10" ht="12" customHeight="1">
      <c r="A162" s="1">
        <v>39000</v>
      </c>
      <c r="B162" s="1">
        <v>3</v>
      </c>
      <c r="C162" s="1" t="s">
        <v>83</v>
      </c>
      <c r="D162" s="1">
        <v>81</v>
      </c>
      <c r="E162" s="1" t="s">
        <v>8</v>
      </c>
      <c r="F162" s="1" t="s">
        <v>58</v>
      </c>
      <c r="G162" s="4">
        <v>-5.243966128250088</v>
      </c>
      <c r="H162" s="4">
        <v>2.14153151801757</v>
      </c>
      <c r="I162" s="5">
        <f t="shared" si="4"/>
        <v>-0.2737595841547231</v>
      </c>
      <c r="J162" s="5">
        <f t="shared" si="5"/>
        <v>-0.32743594344508575</v>
      </c>
    </row>
    <row r="163" spans="1:10" ht="12" customHeight="1">
      <c r="A163" s="1">
        <v>40000</v>
      </c>
      <c r="B163" s="1">
        <v>6</v>
      </c>
      <c r="C163" s="1" t="s">
        <v>83</v>
      </c>
      <c r="D163" s="1">
        <v>81</v>
      </c>
      <c r="E163" s="1" t="s">
        <v>8</v>
      </c>
      <c r="F163" s="1" t="s">
        <v>59</v>
      </c>
      <c r="G163" s="4">
        <v>19.073295447660833</v>
      </c>
      <c r="H163" s="4">
        <v>2.2655861596903026</v>
      </c>
      <c r="I163" s="5">
        <f t="shared" si="4"/>
        <v>2.205686887487678</v>
      </c>
      <c r="J163" s="5">
        <f t="shared" si="5"/>
        <v>-0.3246893810747858</v>
      </c>
    </row>
    <row r="164" spans="1:10" ht="12" customHeight="1">
      <c r="A164" s="1">
        <v>41000</v>
      </c>
      <c r="B164" s="1">
        <v>8</v>
      </c>
      <c r="C164" s="1" t="s">
        <v>83</v>
      </c>
      <c r="D164" s="1">
        <v>81</v>
      </c>
      <c r="E164" s="1" t="s">
        <v>8</v>
      </c>
      <c r="F164" s="1" t="s">
        <v>60</v>
      </c>
      <c r="G164" s="4">
        <v>1.2085441259134244</v>
      </c>
      <c r="H164" s="4">
        <v>-0.0397022365692834</v>
      </c>
      <c r="I164" s="5">
        <f t="shared" si="4"/>
        <v>0.38415387920871186</v>
      </c>
      <c r="J164" s="5">
        <f t="shared" si="5"/>
        <v>-0.37572832872302464</v>
      </c>
    </row>
    <row r="165" spans="1:10" ht="12" customHeight="1">
      <c r="A165" s="1">
        <v>42000</v>
      </c>
      <c r="B165" s="1">
        <v>2</v>
      </c>
      <c r="C165" s="1" t="s">
        <v>83</v>
      </c>
      <c r="D165" s="1">
        <v>81</v>
      </c>
      <c r="E165" s="1" t="s">
        <v>8</v>
      </c>
      <c r="F165" s="1" t="s">
        <v>61</v>
      </c>
      <c r="G165" s="4">
        <v>5.725224049421396</v>
      </c>
      <c r="H165" s="4">
        <v>11.04346721006575</v>
      </c>
      <c r="I165" s="5">
        <f t="shared" si="4"/>
        <v>0.8446854265180392</v>
      </c>
      <c r="J165" s="5">
        <f t="shared" si="5"/>
        <v>-0.13034761797065583</v>
      </c>
    </row>
    <row r="166" spans="1:10" ht="12" customHeight="1">
      <c r="A166" s="1">
        <v>44000</v>
      </c>
      <c r="B166" s="1">
        <v>1</v>
      </c>
      <c r="C166" s="1" t="s">
        <v>83</v>
      </c>
      <c r="D166" s="1">
        <v>81</v>
      </c>
      <c r="E166" s="1" t="s">
        <v>8</v>
      </c>
      <c r="F166" s="1" t="s">
        <v>62</v>
      </c>
      <c r="G166" s="4">
        <v>-10.288065843621396</v>
      </c>
      <c r="H166" s="4">
        <v>-32.338224158796045</v>
      </c>
      <c r="I166" s="5">
        <f t="shared" si="4"/>
        <v>-0.7880681218512149</v>
      </c>
      <c r="J166" s="5">
        <f t="shared" si="5"/>
        <v>-1.0908156783920504</v>
      </c>
    </row>
    <row r="167" spans="1:10" ht="12" customHeight="1">
      <c r="A167" s="1">
        <v>45000</v>
      </c>
      <c r="B167" s="1">
        <v>5</v>
      </c>
      <c r="C167" s="1" t="s">
        <v>83</v>
      </c>
      <c r="D167" s="1">
        <v>81</v>
      </c>
      <c r="E167" s="1" t="s">
        <v>8</v>
      </c>
      <c r="F167" s="1" t="s">
        <v>63</v>
      </c>
      <c r="G167" s="4">
        <v>-13.865819899039245</v>
      </c>
      <c r="H167" s="4">
        <v>137.81616315913632</v>
      </c>
      <c r="I167" s="5">
        <f t="shared" si="4"/>
        <v>-1.15286452959713</v>
      </c>
      <c r="J167" s="5">
        <f t="shared" si="5"/>
        <v>2.6763923119526813</v>
      </c>
    </row>
    <row r="168" spans="1:10" ht="12" customHeight="1">
      <c r="A168" s="1">
        <v>46000</v>
      </c>
      <c r="B168" s="1">
        <v>4</v>
      </c>
      <c r="C168" s="1" t="s">
        <v>83</v>
      </c>
      <c r="D168" s="1">
        <v>81</v>
      </c>
      <c r="E168" s="1" t="s">
        <v>8</v>
      </c>
      <c r="F168" s="1" t="s">
        <v>64</v>
      </c>
      <c r="G168" s="4">
        <v>-10.388432907043333</v>
      </c>
      <c r="H168" s="4">
        <v>44.79136030222575</v>
      </c>
      <c r="I168" s="5">
        <f t="shared" si="4"/>
        <v>-0.7983017890136863</v>
      </c>
      <c r="J168" s="5">
        <f t="shared" si="5"/>
        <v>0.6168287229868851</v>
      </c>
    </row>
    <row r="169" spans="1:10" ht="12" customHeight="1">
      <c r="A169" s="1">
        <v>47000</v>
      </c>
      <c r="B169" s="1">
        <v>5</v>
      </c>
      <c r="C169" s="1" t="s">
        <v>83</v>
      </c>
      <c r="D169" s="1">
        <v>81</v>
      </c>
      <c r="E169" s="1" t="s">
        <v>8</v>
      </c>
      <c r="F169" s="1" t="s">
        <v>65</v>
      </c>
      <c r="G169" s="4">
        <v>-2.0004607233356397</v>
      </c>
      <c r="H169" s="4">
        <v>-12.151306112663352</v>
      </c>
      <c r="I169" s="5">
        <f t="shared" si="4"/>
        <v>0.05695602734056226</v>
      </c>
      <c r="J169" s="5">
        <f t="shared" si="5"/>
        <v>-0.6438785164267256</v>
      </c>
    </row>
    <row r="170" spans="1:10" ht="12" customHeight="1">
      <c r="A170" s="1">
        <v>48000</v>
      </c>
      <c r="B170" s="1">
        <v>6</v>
      </c>
      <c r="C170" s="1" t="s">
        <v>83</v>
      </c>
      <c r="D170" s="1">
        <v>81</v>
      </c>
      <c r="E170" s="1" t="s">
        <v>8</v>
      </c>
      <c r="F170" s="1" t="s">
        <v>66</v>
      </c>
      <c r="G170" s="4">
        <v>10.825141962012918</v>
      </c>
      <c r="H170" s="4">
        <v>26.51300121518616</v>
      </c>
      <c r="I170" s="5">
        <f t="shared" si="4"/>
        <v>1.3646853218420771</v>
      </c>
      <c r="J170" s="5">
        <f t="shared" si="5"/>
        <v>0.21214694258457126</v>
      </c>
    </row>
    <row r="171" spans="1:10" ht="12" customHeight="1">
      <c r="A171" s="1">
        <v>49000</v>
      </c>
      <c r="B171" s="1">
        <v>7</v>
      </c>
      <c r="C171" s="1" t="s">
        <v>83</v>
      </c>
      <c r="D171" s="1">
        <v>81</v>
      </c>
      <c r="E171" s="1" t="s">
        <v>8</v>
      </c>
      <c r="F171" s="1" t="s">
        <v>67</v>
      </c>
      <c r="G171" s="4">
        <v>6.0998537706287825</v>
      </c>
      <c r="H171" s="4">
        <v>-18.01076550524169</v>
      </c>
      <c r="I171" s="5">
        <f t="shared" si="4"/>
        <v>0.8828835738513802</v>
      </c>
      <c r="J171" s="5">
        <f t="shared" si="5"/>
        <v>-0.7736065980281529</v>
      </c>
    </row>
    <row r="172" spans="1:10" ht="12" customHeight="1">
      <c r="A172" s="1">
        <v>50000</v>
      </c>
      <c r="B172" s="1">
        <v>1</v>
      </c>
      <c r="C172" s="1" t="s">
        <v>83</v>
      </c>
      <c r="D172" s="1">
        <v>81</v>
      </c>
      <c r="E172" s="1" t="s">
        <v>8</v>
      </c>
      <c r="F172" s="1" t="s">
        <v>68</v>
      </c>
      <c r="G172" s="4">
        <v>-0.4263283768326964</v>
      </c>
      <c r="H172" s="4">
        <v>56.10790164747215</v>
      </c>
      <c r="I172" s="5">
        <f t="shared" si="4"/>
        <v>0.21745834707138464</v>
      </c>
      <c r="J172" s="5">
        <f t="shared" si="5"/>
        <v>0.8673762736605071</v>
      </c>
    </row>
    <row r="173" spans="1:10" ht="12" customHeight="1">
      <c r="A173" s="1">
        <v>51000</v>
      </c>
      <c r="B173" s="1">
        <v>5</v>
      </c>
      <c r="C173" s="1" t="s">
        <v>83</v>
      </c>
      <c r="D173" s="1">
        <v>81</v>
      </c>
      <c r="E173" s="1" t="s">
        <v>8</v>
      </c>
      <c r="F173" s="1" t="s">
        <v>69</v>
      </c>
      <c r="G173" s="4">
        <v>-4.067501188401201</v>
      </c>
      <c r="H173" s="4">
        <v>-7.523349573801497</v>
      </c>
      <c r="I173" s="5">
        <f t="shared" si="4"/>
        <v>-0.15380438956945278</v>
      </c>
      <c r="J173" s="5">
        <f t="shared" si="5"/>
        <v>-0.5414158345824289</v>
      </c>
    </row>
    <row r="174" spans="1:10" ht="12" customHeight="1">
      <c r="A174" s="1">
        <v>53000</v>
      </c>
      <c r="B174" s="1">
        <v>8</v>
      </c>
      <c r="C174" s="1" t="s">
        <v>83</v>
      </c>
      <c r="D174" s="1">
        <v>81</v>
      </c>
      <c r="E174" s="1" t="s">
        <v>8</v>
      </c>
      <c r="F174" s="1" t="s">
        <v>70</v>
      </c>
      <c r="G174" s="4">
        <v>-1.8587451934298893</v>
      </c>
      <c r="H174" s="4">
        <v>31.137866152863737</v>
      </c>
      <c r="I174" s="5">
        <f t="shared" si="4"/>
        <v>0.07140568358597704</v>
      </c>
      <c r="J174" s="5">
        <f t="shared" si="5"/>
        <v>0.3145411765629741</v>
      </c>
    </row>
    <row r="175" spans="1:10" ht="12" customHeight="1">
      <c r="A175" s="1">
        <v>54000</v>
      </c>
      <c r="B175" s="1">
        <v>5</v>
      </c>
      <c r="C175" s="1" t="s">
        <v>83</v>
      </c>
      <c r="D175" s="1">
        <v>81</v>
      </c>
      <c r="E175" s="1" t="s">
        <v>8</v>
      </c>
      <c r="F175" s="1" t="s">
        <v>71</v>
      </c>
      <c r="G175" s="4">
        <v>-6.534834448091065</v>
      </c>
      <c r="H175" s="4">
        <v>-68.3826145186566</v>
      </c>
      <c r="I175" s="5">
        <f t="shared" si="4"/>
        <v>-0.40537962249634585</v>
      </c>
      <c r="J175" s="5">
        <f t="shared" si="5"/>
        <v>-1.888836331935674</v>
      </c>
    </row>
    <row r="176" spans="1:10" ht="12" customHeight="1">
      <c r="A176" s="1">
        <v>55000</v>
      </c>
      <c r="B176" s="1">
        <v>3</v>
      </c>
      <c r="C176" s="1" t="s">
        <v>83</v>
      </c>
      <c r="D176" s="1">
        <v>81</v>
      </c>
      <c r="E176" s="1" t="s">
        <v>8</v>
      </c>
      <c r="F176" s="1" t="s">
        <v>72</v>
      </c>
      <c r="G176" s="4">
        <v>-11.91445584606935</v>
      </c>
      <c r="H176" s="4">
        <v>-53.147696882636055</v>
      </c>
      <c r="I176" s="5">
        <f t="shared" si="4"/>
        <v>-0.9538987578583038</v>
      </c>
      <c r="J176" s="5">
        <f t="shared" si="5"/>
        <v>-1.5515361638041183</v>
      </c>
    </row>
    <row r="177" spans="1:10" ht="12" customHeight="1">
      <c r="A177" s="1">
        <v>56000</v>
      </c>
      <c r="B177" s="1">
        <v>7</v>
      </c>
      <c r="C177" s="1" t="s">
        <v>83</v>
      </c>
      <c r="D177" s="1">
        <v>81</v>
      </c>
      <c r="E177" s="1" t="s">
        <v>8</v>
      </c>
      <c r="F177" s="1" t="s">
        <v>73</v>
      </c>
      <c r="G177" s="4">
        <v>0.9698621352997705</v>
      </c>
      <c r="H177" s="4">
        <v>-25.285834325274514</v>
      </c>
      <c r="I177" s="5">
        <f t="shared" si="4"/>
        <v>0.35981728943176694</v>
      </c>
      <c r="J177" s="5">
        <f t="shared" si="5"/>
        <v>-0.9346761879525446</v>
      </c>
    </row>
    <row r="178" spans="1:4" ht="12" customHeight="1">
      <c r="A178" s="1">
        <v>99999</v>
      </c>
      <c r="D178" s="1">
        <v>81</v>
      </c>
    </row>
    <row r="179" spans="1:8" ht="12" customHeight="1">
      <c r="A179" s="1">
        <v>0</v>
      </c>
      <c r="B179" s="1">
        <v>0</v>
      </c>
      <c r="C179" s="1" t="s">
        <v>83</v>
      </c>
      <c r="D179" s="1">
        <v>100</v>
      </c>
      <c r="E179" s="1" t="s">
        <v>9</v>
      </c>
      <c r="F179" s="1" t="s">
        <v>22</v>
      </c>
      <c r="G179" s="4">
        <v>49.12594631796283</v>
      </c>
      <c r="H179" s="4">
        <v>23.29140541972572</v>
      </c>
    </row>
    <row r="180" ht="12" customHeight="1"/>
    <row r="181" spans="6:8" ht="12" customHeight="1">
      <c r="F181" s="1" t="s">
        <v>113</v>
      </c>
      <c r="G181" s="3">
        <f>AVERAGE(G184:G234)</f>
        <v>55.61262348123033</v>
      </c>
      <c r="H181" s="3">
        <f>AVERAGE(H184:H234)</f>
        <v>21.611533219795703</v>
      </c>
    </row>
    <row r="182" spans="6:8" ht="12" customHeight="1">
      <c r="F182" s="1" t="s">
        <v>114</v>
      </c>
      <c r="G182" s="3">
        <f>STDEV(G184:G234)</f>
        <v>18.12402759785762</v>
      </c>
      <c r="H182" s="3">
        <f>STDEV(H184:H234)</f>
        <v>19.712840932838148</v>
      </c>
    </row>
    <row r="183" ht="12" customHeight="1"/>
    <row r="184" spans="1:10" ht="12" customHeight="1">
      <c r="A184" s="1">
        <v>1000</v>
      </c>
      <c r="B184" s="1">
        <v>5</v>
      </c>
      <c r="C184" s="1" t="s">
        <v>83</v>
      </c>
      <c r="D184" s="1">
        <v>100</v>
      </c>
      <c r="E184" s="1" t="s">
        <v>9</v>
      </c>
      <c r="F184" s="1" t="s">
        <v>23</v>
      </c>
      <c r="G184" s="4">
        <v>60.5387470475762</v>
      </c>
      <c r="H184" s="4">
        <v>26.03789640011318</v>
      </c>
      <c r="I184" s="5">
        <f>+(G184-G$181)/G$182</f>
        <v>0.27180070984487864</v>
      </c>
      <c r="J184" s="5">
        <f>+(H184-H$181)/H$182</f>
        <v>0.22454212436442528</v>
      </c>
    </row>
    <row r="185" spans="1:10" ht="12" customHeight="1">
      <c r="A185" s="1">
        <v>2000</v>
      </c>
      <c r="B185" s="1">
        <v>8</v>
      </c>
      <c r="C185" s="1" t="s">
        <v>83</v>
      </c>
      <c r="D185" s="1">
        <v>100</v>
      </c>
      <c r="E185" s="1" t="s">
        <v>9</v>
      </c>
      <c r="F185" s="1" t="s">
        <v>24</v>
      </c>
      <c r="G185" s="4">
        <v>29.657849338700395</v>
      </c>
      <c r="H185" s="4">
        <v>-51.3581258828415</v>
      </c>
      <c r="I185" s="5">
        <f aca="true" t="shared" si="6" ref="I185:I190">+(G185-G$181)/G$182</f>
        <v>-1.432064368827046</v>
      </c>
      <c r="J185" s="5">
        <f aca="true" t="shared" si="7" ref="J185:J190">+(H185-H$181)/H$182</f>
        <v>-3.701630797470825</v>
      </c>
    </row>
    <row r="186" spans="1:10" ht="12" customHeight="1">
      <c r="A186" s="1">
        <v>4000</v>
      </c>
      <c r="B186" s="1">
        <v>6</v>
      </c>
      <c r="C186" s="1" t="s">
        <v>83</v>
      </c>
      <c r="D186" s="1">
        <v>100</v>
      </c>
      <c r="E186" s="1" t="s">
        <v>9</v>
      </c>
      <c r="F186" s="1" t="s">
        <v>25</v>
      </c>
      <c r="G186" s="4">
        <v>70.43353121064939</v>
      </c>
      <c r="H186" s="4">
        <v>39.83617098166681</v>
      </c>
      <c r="I186" s="5">
        <f t="shared" si="6"/>
        <v>0.8177491260922044</v>
      </c>
      <c r="J186" s="5">
        <f t="shared" si="7"/>
        <v>0.9245059006950158</v>
      </c>
    </row>
    <row r="187" spans="1:10" ht="12" customHeight="1">
      <c r="A187" s="1">
        <v>5000</v>
      </c>
      <c r="B187" s="1">
        <v>5</v>
      </c>
      <c r="C187" s="1" t="s">
        <v>83</v>
      </c>
      <c r="D187" s="1">
        <v>100</v>
      </c>
      <c r="E187" s="1" t="s">
        <v>9</v>
      </c>
      <c r="F187" s="1" t="s">
        <v>26</v>
      </c>
      <c r="G187" s="4">
        <v>59.78894546527931</v>
      </c>
      <c r="H187" s="4">
        <v>37.142794898410216</v>
      </c>
      <c r="I187" s="5">
        <f t="shared" si="6"/>
        <v>0.2304301271612857</v>
      </c>
      <c r="J187" s="5">
        <f t="shared" si="7"/>
        <v>0.7878753616249267</v>
      </c>
    </row>
    <row r="188" spans="1:10" ht="12" customHeight="1">
      <c r="A188" s="1">
        <v>6000</v>
      </c>
      <c r="B188" s="1">
        <v>8</v>
      </c>
      <c r="C188" s="1" t="s">
        <v>83</v>
      </c>
      <c r="D188" s="1">
        <v>100</v>
      </c>
      <c r="E188" s="1" t="s">
        <v>9</v>
      </c>
      <c r="F188" s="1" t="s">
        <v>27</v>
      </c>
      <c r="G188" s="4">
        <v>38.196300833090824</v>
      </c>
      <c r="H188" s="4">
        <v>25.72650617276353</v>
      </c>
      <c r="I188" s="5">
        <f t="shared" si="6"/>
        <v>-0.960952114760531</v>
      </c>
      <c r="J188" s="5">
        <f t="shared" si="7"/>
        <v>0.20874581025574043</v>
      </c>
    </row>
    <row r="189" spans="1:10" ht="12" customHeight="1">
      <c r="A189" s="1">
        <v>8000</v>
      </c>
      <c r="B189" s="1">
        <v>7</v>
      </c>
      <c r="C189" s="1" t="s">
        <v>83</v>
      </c>
      <c r="D189" s="1">
        <v>100</v>
      </c>
      <c r="E189" s="1" t="s">
        <v>9</v>
      </c>
      <c r="F189" s="1" t="s">
        <v>28</v>
      </c>
      <c r="G189" s="4">
        <v>94.97746297488732</v>
      </c>
      <c r="H189" s="4">
        <v>46.65946141698054</v>
      </c>
      <c r="I189" s="5">
        <f t="shared" si="6"/>
        <v>2.171969739127421</v>
      </c>
      <c r="J189" s="5">
        <f t="shared" si="7"/>
        <v>1.2706402026234265</v>
      </c>
    </row>
    <row r="190" spans="1:10" ht="12" customHeight="1">
      <c r="A190" s="1">
        <v>9000</v>
      </c>
      <c r="B190" s="1">
        <v>1</v>
      </c>
      <c r="C190" s="1" t="s">
        <v>83</v>
      </c>
      <c r="D190" s="1">
        <v>100</v>
      </c>
      <c r="E190" s="1" t="s">
        <v>9</v>
      </c>
      <c r="F190" s="1" t="s">
        <v>29</v>
      </c>
      <c r="G190" s="4">
        <v>39.28685132123528</v>
      </c>
      <c r="H190" s="4">
        <v>28.471095713939974</v>
      </c>
      <c r="I190" s="5">
        <f t="shared" si="6"/>
        <v>-0.9007805837773533</v>
      </c>
      <c r="J190" s="5">
        <f t="shared" si="7"/>
        <v>0.3479743238184121</v>
      </c>
    </row>
    <row r="191" spans="1:6" ht="12" customHeight="1">
      <c r="A191" s="1">
        <v>10000</v>
      </c>
      <c r="B191" s="1">
        <v>2</v>
      </c>
      <c r="C191" s="1" t="s">
        <v>83</v>
      </c>
      <c r="D191" s="1">
        <v>100</v>
      </c>
      <c r="E191" s="1" t="s">
        <v>9</v>
      </c>
      <c r="F191" s="1" t="s">
        <v>30</v>
      </c>
    </row>
    <row r="192" spans="1:6" ht="12" customHeight="1">
      <c r="A192" s="1">
        <v>11000</v>
      </c>
      <c r="B192" s="1">
        <v>2</v>
      </c>
      <c r="C192" s="1" t="s">
        <v>83</v>
      </c>
      <c r="D192" s="1">
        <v>100</v>
      </c>
      <c r="E192" s="1" t="s">
        <v>9</v>
      </c>
      <c r="F192" s="1" t="s">
        <v>31</v>
      </c>
    </row>
    <row r="193" spans="1:10" ht="12" customHeight="1">
      <c r="A193" s="1">
        <v>12000</v>
      </c>
      <c r="B193" s="1">
        <v>5</v>
      </c>
      <c r="C193" s="1" t="s">
        <v>83</v>
      </c>
      <c r="D193" s="1">
        <v>100</v>
      </c>
      <c r="E193" s="1" t="s">
        <v>9</v>
      </c>
      <c r="F193" s="1" t="s">
        <v>32</v>
      </c>
      <c r="G193" s="4">
        <v>47.00416533162448</v>
      </c>
      <c r="H193" s="4">
        <v>23.075538072386493</v>
      </c>
      <c r="I193" s="5">
        <f>+(G193-G$181)/G$182</f>
        <v>-0.4749748974462734</v>
      </c>
      <c r="J193" s="5">
        <f>+(H193-H$181)/H$182</f>
        <v>0.07426655841127465</v>
      </c>
    </row>
    <row r="194" spans="1:10" ht="12" customHeight="1">
      <c r="A194" s="1">
        <v>13000</v>
      </c>
      <c r="B194" s="1">
        <v>5</v>
      </c>
      <c r="C194" s="1" t="s">
        <v>83</v>
      </c>
      <c r="D194" s="1">
        <v>100</v>
      </c>
      <c r="E194" s="1" t="s">
        <v>9</v>
      </c>
      <c r="F194" s="1" t="s">
        <v>33</v>
      </c>
      <c r="G194" s="4">
        <v>81.09438516260164</v>
      </c>
      <c r="H194" s="4">
        <v>39.818521751686674</v>
      </c>
      <c r="I194" s="5">
        <f aca="true" t="shared" si="8" ref="I194:I234">+(G194-G$181)/G$182</f>
        <v>1.4059657294046177</v>
      </c>
      <c r="J194" s="5">
        <f aca="true" t="shared" si="9" ref="J194:J234">+(H194-H$181)/H$182</f>
        <v>0.9236105842847496</v>
      </c>
    </row>
    <row r="195" spans="1:10" ht="12" customHeight="1">
      <c r="A195" s="1">
        <v>15000</v>
      </c>
      <c r="B195" s="1">
        <v>8</v>
      </c>
      <c r="C195" s="1" t="s">
        <v>83</v>
      </c>
      <c r="D195" s="1">
        <v>100</v>
      </c>
      <c r="E195" s="1" t="s">
        <v>9</v>
      </c>
      <c r="F195" s="1" t="s">
        <v>34</v>
      </c>
      <c r="G195" s="4">
        <v>24.44532488114104</v>
      </c>
      <c r="H195" s="4">
        <v>3.7636172045148575</v>
      </c>
      <c r="I195" s="5">
        <f t="shared" si="8"/>
        <v>-1.7196673549412091</v>
      </c>
      <c r="J195" s="5">
        <f t="shared" si="9"/>
        <v>-0.9053954260620718</v>
      </c>
    </row>
    <row r="196" spans="1:10" ht="11.25">
      <c r="A196" s="1">
        <v>16000</v>
      </c>
      <c r="B196" s="1">
        <v>7</v>
      </c>
      <c r="C196" s="1" t="s">
        <v>83</v>
      </c>
      <c r="D196" s="1">
        <v>100</v>
      </c>
      <c r="E196" s="1" t="s">
        <v>9</v>
      </c>
      <c r="F196" s="1" t="s">
        <v>35</v>
      </c>
      <c r="G196" s="4">
        <v>50.554890219560875</v>
      </c>
      <c r="H196" s="4">
        <v>28.171612506829224</v>
      </c>
      <c r="I196" s="5">
        <f t="shared" si="8"/>
        <v>-0.2790623239984093</v>
      </c>
      <c r="J196" s="5">
        <f t="shared" si="9"/>
        <v>0.33278203326368727</v>
      </c>
    </row>
    <row r="197" spans="1:10" ht="11.25">
      <c r="A197" s="1">
        <v>17000</v>
      </c>
      <c r="B197" s="1">
        <v>3</v>
      </c>
      <c r="C197" s="1" t="s">
        <v>83</v>
      </c>
      <c r="D197" s="1">
        <v>100</v>
      </c>
      <c r="E197" s="1" t="s">
        <v>9</v>
      </c>
      <c r="F197" s="1" t="s">
        <v>36</v>
      </c>
      <c r="G197" s="4">
        <v>47.54562142317245</v>
      </c>
      <c r="H197" s="4">
        <v>27.249937235649856</v>
      </c>
      <c r="I197" s="5">
        <f t="shared" si="8"/>
        <v>-0.4450998551233421</v>
      </c>
      <c r="J197" s="5">
        <f t="shared" si="9"/>
        <v>0.28602696258059673</v>
      </c>
    </row>
    <row r="198" spans="1:10" ht="11.25">
      <c r="A198" s="7">
        <v>18000</v>
      </c>
      <c r="B198" s="7">
        <v>3</v>
      </c>
      <c r="C198" s="7" t="s">
        <v>83</v>
      </c>
      <c r="D198" s="7">
        <v>100</v>
      </c>
      <c r="E198" s="7" t="s">
        <v>9</v>
      </c>
      <c r="F198" s="7" t="s">
        <v>37</v>
      </c>
      <c r="G198" s="4">
        <v>53.0918404683498</v>
      </c>
      <c r="H198" s="4">
        <v>31.00932270264394</v>
      </c>
      <c r="I198" s="5">
        <f t="shared" si="8"/>
        <v>-0.13908514535579838</v>
      </c>
      <c r="J198" s="5">
        <f t="shared" si="9"/>
        <v>0.476734404486223</v>
      </c>
    </row>
    <row r="199" spans="1:10" ht="11.25">
      <c r="A199" s="1">
        <v>19000</v>
      </c>
      <c r="B199" s="1">
        <v>4</v>
      </c>
      <c r="C199" s="1" t="s">
        <v>83</v>
      </c>
      <c r="D199" s="1">
        <v>100</v>
      </c>
      <c r="E199" s="1" t="s">
        <v>9</v>
      </c>
      <c r="F199" s="1" t="s">
        <v>38</v>
      </c>
      <c r="G199" s="4">
        <v>34.61350771032598</v>
      </c>
      <c r="H199" s="4">
        <v>-4.443380772351013</v>
      </c>
      <c r="I199" s="5">
        <f t="shared" si="8"/>
        <v>-1.1586340650566314</v>
      </c>
      <c r="J199" s="5">
        <f t="shared" si="9"/>
        <v>-1.3217229358729203</v>
      </c>
    </row>
    <row r="200" spans="1:10" ht="11.25">
      <c r="A200" s="1">
        <v>20000</v>
      </c>
      <c r="B200" s="1">
        <v>4</v>
      </c>
      <c r="C200" s="1" t="s">
        <v>83</v>
      </c>
      <c r="D200" s="1">
        <v>100</v>
      </c>
      <c r="E200" s="1" t="s">
        <v>9</v>
      </c>
      <c r="F200" s="1" t="s">
        <v>39</v>
      </c>
      <c r="G200" s="4">
        <v>52.20825380109262</v>
      </c>
      <c r="H200" s="4">
        <v>23.49802908456844</v>
      </c>
      <c r="I200" s="5">
        <f t="shared" si="8"/>
        <v>-0.18783737012959148</v>
      </c>
      <c r="J200" s="5">
        <f t="shared" si="9"/>
        <v>0.09569883261372868</v>
      </c>
    </row>
    <row r="201" spans="1:10" ht="11.25">
      <c r="A201" s="1">
        <v>21000</v>
      </c>
      <c r="B201" s="1">
        <v>5</v>
      </c>
      <c r="C201" s="1" t="s">
        <v>83</v>
      </c>
      <c r="D201" s="1">
        <v>100</v>
      </c>
      <c r="E201" s="1" t="s">
        <v>9</v>
      </c>
      <c r="F201" s="1" t="s">
        <v>40</v>
      </c>
      <c r="G201" s="4">
        <v>53.0865479466279</v>
      </c>
      <c r="H201" s="4">
        <v>29.08010015440894</v>
      </c>
      <c r="I201" s="5">
        <f t="shared" si="8"/>
        <v>-0.13937716222088659</v>
      </c>
      <c r="J201" s="5">
        <f t="shared" si="9"/>
        <v>0.3788681174904581</v>
      </c>
    </row>
    <row r="202" spans="1:10" ht="11.25">
      <c r="A202" s="1">
        <v>22000</v>
      </c>
      <c r="B202" s="1">
        <v>5</v>
      </c>
      <c r="C202" s="1" t="s">
        <v>83</v>
      </c>
      <c r="D202" s="1">
        <v>100</v>
      </c>
      <c r="E202" s="1" t="s">
        <v>9</v>
      </c>
      <c r="F202" s="1" t="s">
        <v>41</v>
      </c>
      <c r="G202" s="4">
        <v>47.395735044348</v>
      </c>
      <c r="H202" s="4">
        <v>17.874242033287445</v>
      </c>
      <c r="I202" s="5">
        <f t="shared" si="8"/>
        <v>-0.4533698921234052</v>
      </c>
      <c r="J202" s="5">
        <f t="shared" si="9"/>
        <v>-0.18958663539371357</v>
      </c>
    </row>
    <row r="203" spans="1:10" ht="11.25">
      <c r="A203" s="1">
        <v>23000</v>
      </c>
      <c r="B203" s="1">
        <v>1</v>
      </c>
      <c r="C203" s="1" t="s">
        <v>83</v>
      </c>
      <c r="D203" s="1">
        <v>100</v>
      </c>
      <c r="E203" s="1" t="s">
        <v>9</v>
      </c>
      <c r="F203" s="1" t="s">
        <v>42</v>
      </c>
      <c r="G203" s="4">
        <v>76.98518395205593</v>
      </c>
      <c r="H203" s="4">
        <v>-4.387620636251621</v>
      </c>
      <c r="I203" s="5">
        <f t="shared" si="8"/>
        <v>1.179239016020478</v>
      </c>
      <c r="J203" s="5">
        <f t="shared" si="9"/>
        <v>-1.3188943158739377</v>
      </c>
    </row>
    <row r="204" spans="1:10" ht="11.25">
      <c r="A204" s="1">
        <v>24000</v>
      </c>
      <c r="B204" s="1">
        <v>2</v>
      </c>
      <c r="C204" s="1" t="s">
        <v>83</v>
      </c>
      <c r="D204" s="1">
        <v>100</v>
      </c>
      <c r="E204" s="1" t="s">
        <v>9</v>
      </c>
      <c r="F204" s="1" t="s">
        <v>43</v>
      </c>
      <c r="G204" s="4">
        <v>32.14759755773826</v>
      </c>
      <c r="H204" s="4">
        <v>29.944542701843744</v>
      </c>
      <c r="I204" s="5">
        <f t="shared" si="8"/>
        <v>-1.2946915798266492</v>
      </c>
      <c r="J204" s="5">
        <f t="shared" si="9"/>
        <v>0.42271986622520263</v>
      </c>
    </row>
    <row r="205" spans="1:10" ht="11.25">
      <c r="A205" s="1">
        <v>25000</v>
      </c>
      <c r="B205" s="1">
        <v>1</v>
      </c>
      <c r="C205" s="1" t="s">
        <v>83</v>
      </c>
      <c r="D205" s="1">
        <v>100</v>
      </c>
      <c r="E205" s="1" t="s">
        <v>9</v>
      </c>
      <c r="F205" s="1" t="s">
        <v>44</v>
      </c>
      <c r="G205" s="4">
        <v>39.838419498285745</v>
      </c>
      <c r="H205" s="4">
        <v>16.272977557997393</v>
      </c>
      <c r="I205" s="5">
        <f t="shared" si="8"/>
        <v>-0.8703476033555146</v>
      </c>
      <c r="J205" s="5">
        <f t="shared" si="9"/>
        <v>-0.27081614872188253</v>
      </c>
    </row>
    <row r="206" spans="1:10" ht="11.25">
      <c r="A206" s="1">
        <v>26000</v>
      </c>
      <c r="B206" s="1">
        <v>3</v>
      </c>
      <c r="C206" s="1" t="s">
        <v>83</v>
      </c>
      <c r="D206" s="1">
        <v>100</v>
      </c>
      <c r="E206" s="1" t="s">
        <v>9</v>
      </c>
      <c r="F206" s="1" t="s">
        <v>45</v>
      </c>
      <c r="G206" s="4">
        <v>58.35380835380835</v>
      </c>
      <c r="H206" s="4">
        <v>41.34913785959018</v>
      </c>
      <c r="I206" s="5">
        <f t="shared" si="8"/>
        <v>0.15124590038154895</v>
      </c>
      <c r="J206" s="5">
        <f t="shared" si="9"/>
        <v>1.0012562221265164</v>
      </c>
    </row>
    <row r="207" spans="1:10" ht="11.25">
      <c r="A207" s="1">
        <v>27000</v>
      </c>
      <c r="B207" s="1">
        <v>4</v>
      </c>
      <c r="C207" s="1" t="s">
        <v>83</v>
      </c>
      <c r="D207" s="1">
        <v>100</v>
      </c>
      <c r="E207" s="1" t="s">
        <v>9</v>
      </c>
      <c r="F207" s="1" t="s">
        <v>46</v>
      </c>
      <c r="G207" s="4">
        <v>58.871087010105995</v>
      </c>
      <c r="H207" s="4">
        <v>21.019474457943744</v>
      </c>
      <c r="I207" s="5">
        <f t="shared" si="8"/>
        <v>0.17978694367364778</v>
      </c>
      <c r="J207" s="5">
        <f t="shared" si="9"/>
        <v>-0.030034167265342897</v>
      </c>
    </row>
    <row r="208" spans="1:10" ht="11.25">
      <c r="A208" s="1">
        <v>28000</v>
      </c>
      <c r="B208" s="1">
        <v>5</v>
      </c>
      <c r="C208" s="1" t="s">
        <v>83</v>
      </c>
      <c r="D208" s="1">
        <v>100</v>
      </c>
      <c r="E208" s="1" t="s">
        <v>9</v>
      </c>
      <c r="F208" s="1" t="s">
        <v>47</v>
      </c>
      <c r="G208" s="4">
        <v>70.22919179734619</v>
      </c>
      <c r="H208" s="4">
        <v>18.235713355452177</v>
      </c>
      <c r="I208" s="5">
        <f t="shared" si="8"/>
        <v>0.8064746225526404</v>
      </c>
      <c r="J208" s="5">
        <f t="shared" si="9"/>
        <v>-0.17124978971042173</v>
      </c>
    </row>
    <row r="209" spans="1:10" ht="11.25">
      <c r="A209" s="1">
        <v>29000</v>
      </c>
      <c r="B209" s="1">
        <v>4</v>
      </c>
      <c r="C209" s="1" t="s">
        <v>83</v>
      </c>
      <c r="D209" s="1">
        <v>100</v>
      </c>
      <c r="E209" s="1" t="s">
        <v>9</v>
      </c>
      <c r="F209" s="1" t="s">
        <v>48</v>
      </c>
      <c r="G209" s="4">
        <v>46.0461215932914</v>
      </c>
      <c r="H209" s="4">
        <v>18.490198976238403</v>
      </c>
      <c r="I209" s="5">
        <f t="shared" si="8"/>
        <v>-0.5278353189591121</v>
      </c>
      <c r="J209" s="5">
        <f t="shared" si="9"/>
        <v>-0.15834015270511834</v>
      </c>
    </row>
    <row r="210" spans="1:10" ht="11.25">
      <c r="A210" s="1">
        <v>30000</v>
      </c>
      <c r="B210" s="1">
        <v>7</v>
      </c>
      <c r="C210" s="1" t="s">
        <v>83</v>
      </c>
      <c r="D210" s="1">
        <v>100</v>
      </c>
      <c r="E210" s="1" t="s">
        <v>9</v>
      </c>
      <c r="F210" s="1" t="s">
        <v>49</v>
      </c>
      <c r="G210" s="4">
        <v>62.91842703932402</v>
      </c>
      <c r="H210" s="4">
        <v>15.727586642927438</v>
      </c>
      <c r="I210" s="5">
        <f t="shared" si="8"/>
        <v>0.4031004432456993</v>
      </c>
      <c r="J210" s="5">
        <f t="shared" si="9"/>
        <v>-0.29848293287177285</v>
      </c>
    </row>
    <row r="211" spans="1:10" ht="11.25">
      <c r="A211" s="1">
        <v>31000</v>
      </c>
      <c r="B211" s="1">
        <v>4</v>
      </c>
      <c r="C211" s="1" t="s">
        <v>83</v>
      </c>
      <c r="D211" s="1">
        <v>100</v>
      </c>
      <c r="E211" s="1" t="s">
        <v>9</v>
      </c>
      <c r="F211" s="1" t="s">
        <v>50</v>
      </c>
      <c r="G211" s="4">
        <v>49.08752657689581</v>
      </c>
      <c r="H211" s="4">
        <v>-6.008428862368797</v>
      </c>
      <c r="I211" s="5">
        <f t="shared" si="8"/>
        <v>-0.3600246616875505</v>
      </c>
      <c r="J211" s="5">
        <f t="shared" si="9"/>
        <v>-1.401115251539136</v>
      </c>
    </row>
    <row r="212" spans="1:10" ht="11.25">
      <c r="A212" s="1">
        <v>32000</v>
      </c>
      <c r="B212" s="1">
        <v>8</v>
      </c>
      <c r="C212" s="1" t="s">
        <v>83</v>
      </c>
      <c r="D212" s="1">
        <v>100</v>
      </c>
      <c r="E212" s="1" t="s">
        <v>9</v>
      </c>
      <c r="F212" s="1" t="s">
        <v>51</v>
      </c>
      <c r="G212" s="4">
        <v>116.1021030663028</v>
      </c>
      <c r="H212" s="4">
        <v>43.56671485366219</v>
      </c>
      <c r="I212" s="5">
        <f t="shared" si="8"/>
        <v>3.337529655506745</v>
      </c>
      <c r="J212" s="5">
        <f t="shared" si="9"/>
        <v>1.1137502559203931</v>
      </c>
    </row>
    <row r="213" spans="1:10" ht="11.25">
      <c r="A213" s="1">
        <v>33000</v>
      </c>
      <c r="B213" s="1">
        <v>1</v>
      </c>
      <c r="C213" s="1" t="s">
        <v>83</v>
      </c>
      <c r="D213" s="1">
        <v>100</v>
      </c>
      <c r="E213" s="1" t="s">
        <v>9</v>
      </c>
      <c r="F213" s="1" t="s">
        <v>52</v>
      </c>
      <c r="G213" s="4">
        <v>64.45345497550261</v>
      </c>
      <c r="H213" s="4">
        <v>30.15155158408096</v>
      </c>
      <c r="I213" s="5">
        <f t="shared" si="8"/>
        <v>0.4877961836317952</v>
      </c>
      <c r="J213" s="5">
        <f t="shared" si="9"/>
        <v>0.4332210863660487</v>
      </c>
    </row>
    <row r="214" spans="1:10" ht="11.25">
      <c r="A214" s="1">
        <v>34000</v>
      </c>
      <c r="B214" s="1">
        <v>2</v>
      </c>
      <c r="C214" s="1" t="s">
        <v>83</v>
      </c>
      <c r="D214" s="1">
        <v>100</v>
      </c>
      <c r="E214" s="1" t="s">
        <v>9</v>
      </c>
      <c r="F214" s="1" t="s">
        <v>53</v>
      </c>
      <c r="G214" s="4">
        <v>39.50834975624935</v>
      </c>
      <c r="H214" s="4">
        <v>31.934005954924437</v>
      </c>
      <c r="I214" s="5">
        <f t="shared" si="8"/>
        <v>-0.8885593247984576</v>
      </c>
      <c r="J214" s="5">
        <f t="shared" si="9"/>
        <v>0.5236420651035285</v>
      </c>
    </row>
    <row r="215" spans="1:10" ht="11.25">
      <c r="A215" s="1">
        <v>35000</v>
      </c>
      <c r="B215" s="1">
        <v>6</v>
      </c>
      <c r="C215" s="1" t="s">
        <v>83</v>
      </c>
      <c r="D215" s="1">
        <v>100</v>
      </c>
      <c r="E215" s="1" t="s">
        <v>9</v>
      </c>
      <c r="F215" s="1" t="s">
        <v>54</v>
      </c>
      <c r="G215" s="4">
        <v>65.65992865636147</v>
      </c>
      <c r="H215" s="4">
        <v>34.475085908204605</v>
      </c>
      <c r="I215" s="5">
        <f t="shared" si="8"/>
        <v>0.5543638201212406</v>
      </c>
      <c r="J215" s="5">
        <f t="shared" si="9"/>
        <v>0.6525468719721911</v>
      </c>
    </row>
    <row r="216" spans="1:10" ht="11.25">
      <c r="A216" s="1">
        <v>36000</v>
      </c>
      <c r="B216" s="1">
        <v>2</v>
      </c>
      <c r="C216" s="1" t="s">
        <v>83</v>
      </c>
      <c r="D216" s="1">
        <v>100</v>
      </c>
      <c r="E216" s="1" t="s">
        <v>9</v>
      </c>
      <c r="F216" s="1" t="s">
        <v>55</v>
      </c>
      <c r="G216" s="4">
        <v>36.42493940111904</v>
      </c>
      <c r="H216" s="4">
        <v>30.287938142397653</v>
      </c>
      <c r="I216" s="5">
        <f t="shared" si="8"/>
        <v>-1.0586876441514248</v>
      </c>
      <c r="J216" s="5">
        <f t="shared" si="9"/>
        <v>0.44013975216269186</v>
      </c>
    </row>
    <row r="217" spans="1:10" ht="11.25">
      <c r="A217" s="1">
        <v>37000</v>
      </c>
      <c r="B217" s="1">
        <v>5</v>
      </c>
      <c r="C217" s="1" t="s">
        <v>83</v>
      </c>
      <c r="D217" s="1">
        <v>100</v>
      </c>
      <c r="E217" s="1" t="s">
        <v>9</v>
      </c>
      <c r="F217" s="1" t="s">
        <v>56</v>
      </c>
      <c r="G217" s="4">
        <v>71.60997971388676</v>
      </c>
      <c r="H217" s="4">
        <v>38.6722382319078</v>
      </c>
      <c r="I217" s="5">
        <f t="shared" si="8"/>
        <v>0.8826601121787865</v>
      </c>
      <c r="J217" s="5">
        <f t="shared" si="9"/>
        <v>0.8654615065498724</v>
      </c>
    </row>
    <row r="218" spans="1:10" ht="11.25">
      <c r="A218" s="1">
        <v>38000</v>
      </c>
      <c r="B218" s="1">
        <v>4</v>
      </c>
      <c r="C218" s="1" t="s">
        <v>83</v>
      </c>
      <c r="D218" s="1">
        <v>100</v>
      </c>
      <c r="E218" s="1" t="s">
        <v>9</v>
      </c>
      <c r="F218" s="1" t="s">
        <v>57</v>
      </c>
      <c r="G218" s="4">
        <v>64.7701793721973</v>
      </c>
      <c r="H218" s="4">
        <v>-2.0008126907430923</v>
      </c>
      <c r="I218" s="5">
        <f t="shared" si="8"/>
        <v>0.5052715706551594</v>
      </c>
      <c r="J218" s="5">
        <f t="shared" si="9"/>
        <v>-1.1978154742376455</v>
      </c>
    </row>
    <row r="219" spans="1:10" ht="11.25">
      <c r="A219" s="1">
        <v>39000</v>
      </c>
      <c r="B219" s="1">
        <v>3</v>
      </c>
      <c r="C219" s="1" t="s">
        <v>83</v>
      </c>
      <c r="D219" s="1">
        <v>100</v>
      </c>
      <c r="E219" s="1" t="s">
        <v>9</v>
      </c>
      <c r="F219" s="1" t="s">
        <v>58</v>
      </c>
      <c r="G219" s="4">
        <v>45.596443099044556</v>
      </c>
      <c r="H219" s="4">
        <v>29.360278129266383</v>
      </c>
      <c r="I219" s="5">
        <f t="shared" si="8"/>
        <v>-0.5526464980316932</v>
      </c>
      <c r="J219" s="5">
        <f t="shared" si="9"/>
        <v>0.3930810853631262</v>
      </c>
    </row>
    <row r="220" spans="1:10" ht="11.25">
      <c r="A220" s="1">
        <v>40000</v>
      </c>
      <c r="B220" s="1">
        <v>6</v>
      </c>
      <c r="C220" s="1" t="s">
        <v>83</v>
      </c>
      <c r="D220" s="1">
        <v>100</v>
      </c>
      <c r="E220" s="1" t="s">
        <v>9</v>
      </c>
      <c r="F220" s="1" t="s">
        <v>59</v>
      </c>
      <c r="G220" s="4">
        <v>39.219035997559494</v>
      </c>
      <c r="H220" s="4">
        <v>27.210685906032772</v>
      </c>
      <c r="I220" s="5">
        <f t="shared" si="8"/>
        <v>-0.904522319619987</v>
      </c>
      <c r="J220" s="5">
        <f t="shared" si="9"/>
        <v>0.2840358071834212</v>
      </c>
    </row>
    <row r="221" spans="1:10" ht="11.25">
      <c r="A221" s="1">
        <v>41000</v>
      </c>
      <c r="B221" s="1">
        <v>8</v>
      </c>
      <c r="C221" s="1" t="s">
        <v>83</v>
      </c>
      <c r="D221" s="1">
        <v>100</v>
      </c>
      <c r="E221" s="1" t="s">
        <v>9</v>
      </c>
      <c r="F221" s="1" t="s">
        <v>60</v>
      </c>
      <c r="G221" s="4">
        <v>55.25489922588744</v>
      </c>
      <c r="H221" s="4">
        <v>30.87283225511821</v>
      </c>
      <c r="I221" s="5">
        <f t="shared" si="8"/>
        <v>-0.019737569555741175</v>
      </c>
      <c r="J221" s="5">
        <f t="shared" si="9"/>
        <v>0.469810468560866</v>
      </c>
    </row>
    <row r="222" spans="1:10" ht="11.25">
      <c r="A222" s="1">
        <v>42000</v>
      </c>
      <c r="B222" s="1">
        <v>2</v>
      </c>
      <c r="C222" s="1" t="s">
        <v>83</v>
      </c>
      <c r="D222" s="1">
        <v>100</v>
      </c>
      <c r="E222" s="1" t="s">
        <v>9</v>
      </c>
      <c r="F222" s="1" t="s">
        <v>61</v>
      </c>
      <c r="G222" s="4">
        <v>45.76638027152882</v>
      </c>
      <c r="H222" s="4">
        <v>18.88203816130769</v>
      </c>
      <c r="I222" s="5">
        <f t="shared" si="8"/>
        <v>-0.5432701509936678</v>
      </c>
      <c r="J222" s="5">
        <f t="shared" si="9"/>
        <v>-0.13846279528087455</v>
      </c>
    </row>
    <row r="223" spans="1:10" ht="11.25">
      <c r="A223" s="1">
        <v>44000</v>
      </c>
      <c r="B223" s="1">
        <v>1</v>
      </c>
      <c r="C223" s="1" t="s">
        <v>83</v>
      </c>
      <c r="D223" s="1">
        <v>100</v>
      </c>
      <c r="E223" s="1" t="s">
        <v>9</v>
      </c>
      <c r="F223" s="1" t="s">
        <v>62</v>
      </c>
      <c r="G223" s="4">
        <v>26.835394126738787</v>
      </c>
      <c r="H223" s="4">
        <v>5.292531624776098</v>
      </c>
      <c r="I223" s="5">
        <f t="shared" si="8"/>
        <v>-1.5877943905742673</v>
      </c>
      <c r="J223" s="5">
        <f t="shared" si="9"/>
        <v>-0.8278361120357342</v>
      </c>
    </row>
    <row r="224" spans="1:10" ht="11.25">
      <c r="A224" s="1">
        <v>45000</v>
      </c>
      <c r="B224" s="1">
        <v>5</v>
      </c>
      <c r="C224" s="1" t="s">
        <v>83</v>
      </c>
      <c r="D224" s="1">
        <v>100</v>
      </c>
      <c r="E224" s="1" t="s">
        <v>9</v>
      </c>
      <c r="F224" s="1" t="s">
        <v>63</v>
      </c>
      <c r="G224" s="4">
        <v>64.3042132524793</v>
      </c>
      <c r="H224" s="4">
        <v>17.280597314981904</v>
      </c>
      <c r="I224" s="5">
        <f t="shared" si="8"/>
        <v>0.47956171575662215</v>
      </c>
      <c r="J224" s="5">
        <f t="shared" si="9"/>
        <v>-0.21970125562161955</v>
      </c>
    </row>
    <row r="225" spans="1:10" ht="11.25">
      <c r="A225" s="1">
        <v>46000</v>
      </c>
      <c r="B225" s="1">
        <v>4</v>
      </c>
      <c r="C225" s="1" t="s">
        <v>83</v>
      </c>
      <c r="D225" s="1">
        <v>100</v>
      </c>
      <c r="E225" s="1" t="s">
        <v>9</v>
      </c>
      <c r="F225" s="1" t="s">
        <v>64</v>
      </c>
      <c r="G225" s="4">
        <v>68.53725850965961</v>
      </c>
      <c r="H225" s="4">
        <v>-26.99196567049761</v>
      </c>
      <c r="I225" s="5">
        <f t="shared" si="8"/>
        <v>0.7131215707239961</v>
      </c>
      <c r="J225" s="5">
        <f t="shared" si="9"/>
        <v>-2.465575563455614</v>
      </c>
    </row>
    <row r="226" spans="1:10" ht="11.25">
      <c r="A226" s="1">
        <v>47000</v>
      </c>
      <c r="B226" s="1">
        <v>5</v>
      </c>
      <c r="C226" s="1" t="s">
        <v>83</v>
      </c>
      <c r="D226" s="1">
        <v>100</v>
      </c>
      <c r="E226" s="1" t="s">
        <v>9</v>
      </c>
      <c r="F226" s="1" t="s">
        <v>65</v>
      </c>
      <c r="G226" s="4">
        <v>57.78543307086614</v>
      </c>
      <c r="H226" s="4">
        <v>37.02444569202727</v>
      </c>
      <c r="I226" s="5">
        <f t="shared" si="8"/>
        <v>0.11988558160729416</v>
      </c>
      <c r="J226" s="5">
        <f t="shared" si="9"/>
        <v>0.7818717010269357</v>
      </c>
    </row>
    <row r="227" spans="1:10" ht="11.25">
      <c r="A227" s="1">
        <v>48000</v>
      </c>
      <c r="B227" s="1">
        <v>6</v>
      </c>
      <c r="C227" s="1" t="s">
        <v>83</v>
      </c>
      <c r="D227" s="1">
        <v>100</v>
      </c>
      <c r="E227" s="1" t="s">
        <v>9</v>
      </c>
      <c r="F227" s="1" t="s">
        <v>66</v>
      </c>
      <c r="G227" s="4">
        <v>52.81036070299052</v>
      </c>
      <c r="H227" s="4">
        <v>40.427480222887425</v>
      </c>
      <c r="I227" s="5">
        <f t="shared" si="8"/>
        <v>-0.1546158966658743</v>
      </c>
      <c r="J227" s="5">
        <f t="shared" si="9"/>
        <v>0.9545020460114221</v>
      </c>
    </row>
    <row r="228" spans="1:10" ht="11.25">
      <c r="A228" s="1">
        <v>49000</v>
      </c>
      <c r="B228" s="1">
        <v>7</v>
      </c>
      <c r="C228" s="1" t="s">
        <v>83</v>
      </c>
      <c r="D228" s="1">
        <v>100</v>
      </c>
      <c r="E228" s="1" t="s">
        <v>9</v>
      </c>
      <c r="F228" s="1" t="s">
        <v>67</v>
      </c>
      <c r="G228" s="4">
        <v>93.75923797011004</v>
      </c>
      <c r="H228" s="4">
        <v>67.9535729737071</v>
      </c>
      <c r="I228" s="5">
        <f t="shared" si="8"/>
        <v>2.1047537189464935</v>
      </c>
      <c r="J228" s="5">
        <f t="shared" si="9"/>
        <v>2.350855460752674</v>
      </c>
    </row>
    <row r="229" spans="1:10" ht="11.25">
      <c r="A229" s="1">
        <v>50000</v>
      </c>
      <c r="B229" s="1">
        <v>1</v>
      </c>
      <c r="C229" s="1" t="s">
        <v>83</v>
      </c>
      <c r="D229" s="1">
        <v>100</v>
      </c>
      <c r="E229" s="1" t="s">
        <v>9</v>
      </c>
      <c r="F229" s="1" t="s">
        <v>68</v>
      </c>
      <c r="G229" s="4">
        <v>60.890151515151516</v>
      </c>
      <c r="H229" s="4">
        <v>12.201249824388082</v>
      </c>
      <c r="I229" s="5">
        <f t="shared" si="8"/>
        <v>0.29118958274732626</v>
      </c>
      <c r="J229" s="5">
        <f t="shared" si="9"/>
        <v>-0.47736820012237474</v>
      </c>
    </row>
    <row r="230" spans="1:10" ht="11.25">
      <c r="A230" s="1">
        <v>51000</v>
      </c>
      <c r="B230" s="1">
        <v>5</v>
      </c>
      <c r="C230" s="1" t="s">
        <v>83</v>
      </c>
      <c r="D230" s="1">
        <v>100</v>
      </c>
      <c r="E230" s="1" t="s">
        <v>9</v>
      </c>
      <c r="F230" s="1" t="s">
        <v>69</v>
      </c>
      <c r="G230" s="4">
        <v>55.554835784154946</v>
      </c>
      <c r="H230" s="4">
        <v>30.735044259179478</v>
      </c>
      <c r="I230" s="5">
        <f t="shared" si="8"/>
        <v>-0.003188457795231692</v>
      </c>
      <c r="J230" s="5">
        <f t="shared" si="9"/>
        <v>0.4628207101385169</v>
      </c>
    </row>
    <row r="231" spans="1:10" ht="11.25">
      <c r="A231" s="1">
        <v>53000</v>
      </c>
      <c r="B231" s="1">
        <v>8</v>
      </c>
      <c r="C231" s="1" t="s">
        <v>83</v>
      </c>
      <c r="D231" s="1">
        <v>100</v>
      </c>
      <c r="E231" s="1" t="s">
        <v>9</v>
      </c>
      <c r="F231" s="1" t="s">
        <v>70</v>
      </c>
      <c r="G231" s="4">
        <v>31.001990170992233</v>
      </c>
      <c r="H231" s="4">
        <v>-7.620950687438388</v>
      </c>
      <c r="I231" s="5">
        <f t="shared" si="8"/>
        <v>-1.3579008957781127</v>
      </c>
      <c r="J231" s="5">
        <f t="shared" si="9"/>
        <v>-1.4829158317073357</v>
      </c>
    </row>
    <row r="232" spans="1:10" ht="11.25">
      <c r="A232" s="1">
        <v>54000</v>
      </c>
      <c r="B232" s="1">
        <v>5</v>
      </c>
      <c r="C232" s="1" t="s">
        <v>83</v>
      </c>
      <c r="D232" s="1">
        <v>100</v>
      </c>
      <c r="E232" s="1" t="s">
        <v>9</v>
      </c>
      <c r="F232" s="1" t="s">
        <v>71</v>
      </c>
      <c r="G232" s="4">
        <v>62.64957264957265</v>
      </c>
      <c r="H232" s="4">
        <v>20.526741268902725</v>
      </c>
      <c r="I232" s="5">
        <f t="shared" si="8"/>
        <v>0.388266301755915</v>
      </c>
      <c r="J232" s="5">
        <f t="shared" si="9"/>
        <v>-0.05502971157677755</v>
      </c>
    </row>
    <row r="233" spans="1:10" ht="11.25">
      <c r="A233" s="1">
        <v>55000</v>
      </c>
      <c r="B233" s="1">
        <v>3</v>
      </c>
      <c r="C233" s="1" t="s">
        <v>83</v>
      </c>
      <c r="D233" s="1">
        <v>100</v>
      </c>
      <c r="E233" s="1" t="s">
        <v>9</v>
      </c>
      <c r="F233" s="1" t="s">
        <v>72</v>
      </c>
      <c r="G233" s="4">
        <v>57.623059487661976</v>
      </c>
      <c r="H233" s="4">
        <v>14.618658228887593</v>
      </c>
      <c r="I233" s="5">
        <f t="shared" si="8"/>
        <v>0.11092655843612231</v>
      </c>
      <c r="J233" s="5">
        <f t="shared" si="9"/>
        <v>-0.3547370475282029</v>
      </c>
    </row>
    <row r="234" spans="1:10" ht="11.25">
      <c r="A234" s="1">
        <v>56000</v>
      </c>
      <c r="B234" s="1">
        <v>7</v>
      </c>
      <c r="C234" s="1" t="s">
        <v>83</v>
      </c>
      <c r="D234" s="1">
        <v>100</v>
      </c>
      <c r="E234" s="1" t="s">
        <v>9</v>
      </c>
      <c r="F234" s="1" t="s">
        <v>73</v>
      </c>
      <c r="G234" s="4">
        <v>70.5040262451536</v>
      </c>
      <c r="H234" s="4">
        <v>11.848244553997734</v>
      </c>
      <c r="I234" s="5">
        <f t="shared" si="8"/>
        <v>0.8216387159818456</v>
      </c>
      <c r="J234" s="5">
        <f t="shared" si="9"/>
        <v>-0.4952755769227578</v>
      </c>
    </row>
    <row r="235" spans="1:4" ht="11.25">
      <c r="A235" s="1">
        <v>99999</v>
      </c>
      <c r="D235" s="1">
        <v>100</v>
      </c>
    </row>
    <row r="236" spans="1:8" ht="11.25">
      <c r="A236" s="1">
        <v>0</v>
      </c>
      <c r="B236" s="1">
        <v>0</v>
      </c>
      <c r="C236" s="1" t="s">
        <v>83</v>
      </c>
      <c r="D236" s="1">
        <v>200</v>
      </c>
      <c r="E236" s="1" t="s">
        <v>10</v>
      </c>
      <c r="F236" s="1" t="s">
        <v>22</v>
      </c>
      <c r="G236" s="4">
        <v>-23.819557513648114</v>
      </c>
      <c r="H236" s="4">
        <v>85.71327521002547</v>
      </c>
    </row>
    <row r="238" spans="6:8" ht="11.25">
      <c r="F238" s="1" t="s">
        <v>113</v>
      </c>
      <c r="G238" s="3">
        <f>AVERAGE(G241:G291)</f>
        <v>-15.640269485267165</v>
      </c>
      <c r="H238" s="3">
        <f>AVERAGE(H241:H291)</f>
        <v>63.33057205155543</v>
      </c>
    </row>
    <row r="239" spans="6:8" ht="11.25">
      <c r="F239" s="1" t="s">
        <v>114</v>
      </c>
      <c r="G239" s="3">
        <f>STDEV(G241:G291)</f>
        <v>19.821766000565958</v>
      </c>
      <c r="H239" s="3">
        <f>STDEV(H241:H291)</f>
        <v>45.58178275171927</v>
      </c>
    </row>
    <row r="241" spans="1:10" ht="11.25">
      <c r="A241" s="1">
        <v>1000</v>
      </c>
      <c r="B241" s="1">
        <v>5</v>
      </c>
      <c r="C241" s="1" t="s">
        <v>83</v>
      </c>
      <c r="D241" s="1">
        <v>200</v>
      </c>
      <c r="E241" s="1" t="s">
        <v>10</v>
      </c>
      <c r="F241" s="1" t="s">
        <v>23</v>
      </c>
      <c r="G241" s="4">
        <v>-33.4307927437039</v>
      </c>
      <c r="H241" s="4">
        <v>51.97181948987686</v>
      </c>
      <c r="I241" s="5">
        <f>+(G241-G$238)/G$239</f>
        <v>-0.8975246331698583</v>
      </c>
      <c r="J241" s="5">
        <f>+(H241-H$238)/H$239</f>
        <v>-0.24919500458217902</v>
      </c>
    </row>
    <row r="242" spans="1:10" ht="11.25">
      <c r="A242" s="1">
        <v>2000</v>
      </c>
      <c r="B242" s="1">
        <v>8</v>
      </c>
      <c r="C242" s="1" t="s">
        <v>83</v>
      </c>
      <c r="D242" s="1">
        <v>200</v>
      </c>
      <c r="E242" s="1" t="s">
        <v>10</v>
      </c>
      <c r="F242" s="1" t="s">
        <v>24</v>
      </c>
      <c r="G242" s="4">
        <v>-8.343969368219529</v>
      </c>
      <c r="H242" s="4">
        <v>26.49025025865239</v>
      </c>
      <c r="I242" s="5">
        <f aca="true" t="shared" si="10" ref="I242:I247">+(G242-G$238)/G$239</f>
        <v>0.3680953612730223</v>
      </c>
      <c r="J242" s="5">
        <f aca="true" t="shared" si="11" ref="J242:J247">+(H242-H$238)/H$239</f>
        <v>-0.8082246803195403</v>
      </c>
    </row>
    <row r="243" spans="1:10" ht="11.25">
      <c r="A243" s="1">
        <v>4000</v>
      </c>
      <c r="B243" s="1">
        <v>6</v>
      </c>
      <c r="C243" s="1" t="s">
        <v>83</v>
      </c>
      <c r="D243" s="1">
        <v>200</v>
      </c>
      <c r="E243" s="1" t="s">
        <v>10</v>
      </c>
      <c r="F243" s="1" t="s">
        <v>25</v>
      </c>
      <c r="G243" s="4">
        <v>-18.20355411954766</v>
      </c>
      <c r="H243" s="4">
        <v>28.417806237885944</v>
      </c>
      <c r="I243" s="5">
        <f t="shared" si="10"/>
        <v>-0.1293166630161666</v>
      </c>
      <c r="J243" s="5">
        <f t="shared" si="11"/>
        <v>-0.7659368218184189</v>
      </c>
    </row>
    <row r="244" spans="1:10" ht="11.25">
      <c r="A244" s="1">
        <v>5000</v>
      </c>
      <c r="B244" s="1">
        <v>5</v>
      </c>
      <c r="C244" s="1" t="s">
        <v>83</v>
      </c>
      <c r="D244" s="1">
        <v>200</v>
      </c>
      <c r="E244" s="1" t="s">
        <v>10</v>
      </c>
      <c r="F244" s="1" t="s">
        <v>26</v>
      </c>
      <c r="G244" s="4">
        <v>-16.441589091385865</v>
      </c>
      <c r="H244" s="4">
        <v>62.74833050941735</v>
      </c>
      <c r="I244" s="5">
        <f t="shared" si="10"/>
        <v>-0.040426246889193426</v>
      </c>
      <c r="J244" s="5">
        <f t="shared" si="11"/>
        <v>-0.012773557921363159</v>
      </c>
    </row>
    <row r="245" spans="1:10" ht="11.25">
      <c r="A245" s="1">
        <v>6000</v>
      </c>
      <c r="B245" s="1">
        <v>8</v>
      </c>
      <c r="C245" s="1" t="s">
        <v>83</v>
      </c>
      <c r="D245" s="1">
        <v>200</v>
      </c>
      <c r="E245" s="1" t="s">
        <v>10</v>
      </c>
      <c r="F245" s="1" t="s">
        <v>27</v>
      </c>
      <c r="G245" s="4">
        <v>-32.244456840050205</v>
      </c>
      <c r="H245" s="4">
        <v>85.78811412551994</v>
      </c>
      <c r="I245" s="5">
        <f t="shared" si="10"/>
        <v>-0.8376744713013438</v>
      </c>
      <c r="J245" s="5">
        <f t="shared" si="11"/>
        <v>0.4926867866552993</v>
      </c>
    </row>
    <row r="246" spans="1:10" ht="11.25">
      <c r="A246" s="1">
        <v>8000</v>
      </c>
      <c r="B246" s="1">
        <v>7</v>
      </c>
      <c r="C246" s="1" t="s">
        <v>83</v>
      </c>
      <c r="D246" s="1">
        <v>200</v>
      </c>
      <c r="E246" s="1" t="s">
        <v>10</v>
      </c>
      <c r="F246" s="1" t="s">
        <v>28</v>
      </c>
      <c r="G246" s="4">
        <v>-27.880448636247767</v>
      </c>
      <c r="H246" s="4">
        <v>74.17890915960312</v>
      </c>
      <c r="I246" s="5">
        <f t="shared" si="10"/>
        <v>-0.6175120395746331</v>
      </c>
      <c r="J246" s="5">
        <f t="shared" si="11"/>
        <v>0.23799720969971305</v>
      </c>
    </row>
    <row r="247" spans="1:10" ht="11.25">
      <c r="A247" s="1">
        <v>9000</v>
      </c>
      <c r="B247" s="1">
        <v>1</v>
      </c>
      <c r="C247" s="1" t="s">
        <v>83</v>
      </c>
      <c r="D247" s="1">
        <v>200</v>
      </c>
      <c r="E247" s="1" t="s">
        <v>10</v>
      </c>
      <c r="F247" s="1" t="s">
        <v>29</v>
      </c>
      <c r="G247" s="4">
        <v>-18.685121107266433</v>
      </c>
      <c r="H247" s="4">
        <v>245.93353311994207</v>
      </c>
      <c r="I247" s="5">
        <f t="shared" si="10"/>
        <v>-0.15361152088629892</v>
      </c>
      <c r="J247" s="5">
        <f t="shared" si="11"/>
        <v>4.006051322367359</v>
      </c>
    </row>
    <row r="248" spans="1:10" ht="11.25">
      <c r="A248" s="1">
        <v>10000</v>
      </c>
      <c r="B248" s="1">
        <v>2</v>
      </c>
      <c r="C248" s="1" t="s">
        <v>83</v>
      </c>
      <c r="D248" s="1">
        <v>200</v>
      </c>
      <c r="E248" s="1" t="s">
        <v>10</v>
      </c>
      <c r="F248" s="1" t="s">
        <v>30</v>
      </c>
      <c r="I248" s="5"/>
      <c r="J248" s="5"/>
    </row>
    <row r="249" spans="1:10" ht="11.25">
      <c r="A249" s="1">
        <v>11000</v>
      </c>
      <c r="B249" s="1">
        <v>2</v>
      </c>
      <c r="C249" s="1" t="s">
        <v>83</v>
      </c>
      <c r="D249" s="1">
        <v>200</v>
      </c>
      <c r="E249" s="1" t="s">
        <v>10</v>
      </c>
      <c r="F249" s="1" t="s">
        <v>31</v>
      </c>
      <c r="I249" s="5"/>
      <c r="J249" s="5"/>
    </row>
    <row r="250" spans="1:10" ht="11.25">
      <c r="A250" s="1">
        <v>12000</v>
      </c>
      <c r="B250" s="1">
        <v>5</v>
      </c>
      <c r="C250" s="1" t="s">
        <v>83</v>
      </c>
      <c r="D250" s="1">
        <v>200</v>
      </c>
      <c r="E250" s="1" t="s">
        <v>10</v>
      </c>
      <c r="F250" s="1" t="s">
        <v>32</v>
      </c>
      <c r="G250" s="4">
        <v>-20.223340287151803</v>
      </c>
      <c r="H250" s="4">
        <v>100.68939564297072</v>
      </c>
      <c r="I250" s="5">
        <f>+(G250-G$238)/G$239</f>
        <v>-0.23121405034010495</v>
      </c>
      <c r="J250" s="5">
        <f>+(H250-H$238)/H$239</f>
        <v>0.8195998781992831</v>
      </c>
    </row>
    <row r="251" spans="1:10" ht="11.25">
      <c r="A251" s="1">
        <v>13000</v>
      </c>
      <c r="B251" s="1">
        <v>5</v>
      </c>
      <c r="C251" s="1" t="s">
        <v>83</v>
      </c>
      <c r="D251" s="1">
        <v>200</v>
      </c>
      <c r="E251" s="1" t="s">
        <v>10</v>
      </c>
      <c r="F251" s="1" t="s">
        <v>33</v>
      </c>
      <c r="G251" s="4">
        <v>-9.792256846081205</v>
      </c>
      <c r="H251" s="4">
        <v>48.35044583608039</v>
      </c>
      <c r="I251" s="5">
        <f aca="true" t="shared" si="12" ref="I251:I291">+(G251-G$238)/G$239</f>
        <v>0.2950298494603854</v>
      </c>
      <c r="J251" s="5">
        <f aca="true" t="shared" si="13" ref="J251:J291">+(H251-H$238)/H$239</f>
        <v>-0.3286428329727848</v>
      </c>
    </row>
    <row r="252" spans="1:10" ht="11.25">
      <c r="A252" s="1">
        <v>15000</v>
      </c>
      <c r="B252" s="1">
        <v>8</v>
      </c>
      <c r="C252" s="1" t="s">
        <v>83</v>
      </c>
      <c r="D252" s="1">
        <v>200</v>
      </c>
      <c r="E252" s="1" t="s">
        <v>10</v>
      </c>
      <c r="F252" s="1" t="s">
        <v>34</v>
      </c>
      <c r="G252" s="4">
        <v>41.176470588235304</v>
      </c>
      <c r="H252" s="4">
        <v>169.9487348896393</v>
      </c>
      <c r="I252" s="5">
        <f t="shared" si="12"/>
        <v>2.866381334129372</v>
      </c>
      <c r="J252" s="5">
        <f t="shared" si="13"/>
        <v>2.33905205987281</v>
      </c>
    </row>
    <row r="253" spans="1:10" ht="11.25">
      <c r="A253" s="1">
        <v>16000</v>
      </c>
      <c r="B253" s="1">
        <v>7</v>
      </c>
      <c r="C253" s="1" t="s">
        <v>83</v>
      </c>
      <c r="D253" s="1">
        <v>200</v>
      </c>
      <c r="E253" s="1" t="s">
        <v>10</v>
      </c>
      <c r="F253" s="1" t="s">
        <v>35</v>
      </c>
      <c r="G253" s="4">
        <v>-29.10951447855432</v>
      </c>
      <c r="H253" s="4">
        <v>93.13297708392444</v>
      </c>
      <c r="I253" s="5">
        <f t="shared" si="12"/>
        <v>-0.6795179093983138</v>
      </c>
      <c r="J253" s="5">
        <f t="shared" si="13"/>
        <v>0.653822716735337</v>
      </c>
    </row>
    <row r="254" spans="1:10" ht="11.25">
      <c r="A254" s="1">
        <v>17000</v>
      </c>
      <c r="B254" s="1">
        <v>3</v>
      </c>
      <c r="C254" s="1" t="s">
        <v>83</v>
      </c>
      <c r="D254" s="1">
        <v>200</v>
      </c>
      <c r="E254" s="1" t="s">
        <v>10</v>
      </c>
      <c r="F254" s="1" t="s">
        <v>36</v>
      </c>
      <c r="G254" s="4">
        <v>-46.63527223045841</v>
      </c>
      <c r="H254" s="4">
        <v>52.90300133756898</v>
      </c>
      <c r="I254" s="5">
        <f t="shared" si="12"/>
        <v>-1.5636852308874127</v>
      </c>
      <c r="J254" s="5">
        <f t="shared" si="13"/>
        <v>-0.22876618869395005</v>
      </c>
    </row>
    <row r="255" spans="1:10" ht="11.25">
      <c r="A255" s="1">
        <v>18000</v>
      </c>
      <c r="B255" s="1">
        <v>3</v>
      </c>
      <c r="C255" s="1" t="s">
        <v>83</v>
      </c>
      <c r="D255" s="1">
        <v>200</v>
      </c>
      <c r="E255" s="1" t="s">
        <v>10</v>
      </c>
      <c r="F255" s="1" t="s">
        <v>37</v>
      </c>
      <c r="G255" s="4">
        <v>-29.99513855128828</v>
      </c>
      <c r="H255" s="4">
        <v>56.66109251150135</v>
      </c>
      <c r="I255" s="5">
        <f t="shared" si="12"/>
        <v>-0.7241972822003474</v>
      </c>
      <c r="J255" s="5">
        <f t="shared" si="13"/>
        <v>-0.14631897081301665</v>
      </c>
    </row>
    <row r="256" spans="1:10" ht="11.25">
      <c r="A256" s="1">
        <v>19000</v>
      </c>
      <c r="B256" s="1">
        <v>4</v>
      </c>
      <c r="C256" s="1" t="s">
        <v>83</v>
      </c>
      <c r="D256" s="1">
        <v>200</v>
      </c>
      <c r="E256" s="1" t="s">
        <v>10</v>
      </c>
      <c r="F256" s="1" t="s">
        <v>38</v>
      </c>
      <c r="G256" s="4">
        <v>-0.6398862424457863</v>
      </c>
      <c r="H256" s="4">
        <v>48.46882424214822</v>
      </c>
      <c r="I256" s="5">
        <f t="shared" si="12"/>
        <v>0.7567632088075846</v>
      </c>
      <c r="J256" s="5">
        <f t="shared" si="13"/>
        <v>-0.32604577776955523</v>
      </c>
    </row>
    <row r="257" spans="1:10" ht="11.25">
      <c r="A257" s="1">
        <v>20000</v>
      </c>
      <c r="B257" s="1">
        <v>4</v>
      </c>
      <c r="C257" s="1" t="s">
        <v>83</v>
      </c>
      <c r="D257" s="1">
        <v>200</v>
      </c>
      <c r="E257" s="1" t="s">
        <v>10</v>
      </c>
      <c r="F257" s="1" t="s">
        <v>39</v>
      </c>
      <c r="G257" s="4">
        <v>-32.03023905196486</v>
      </c>
      <c r="H257" s="4">
        <v>61.472912873107965</v>
      </c>
      <c r="I257" s="5">
        <f t="shared" si="12"/>
        <v>-0.826867271373788</v>
      </c>
      <c r="J257" s="5">
        <f t="shared" si="13"/>
        <v>-0.040754421312698554</v>
      </c>
    </row>
    <row r="258" spans="1:10" ht="11.25">
      <c r="A258" s="1">
        <v>21000</v>
      </c>
      <c r="B258" s="1">
        <v>5</v>
      </c>
      <c r="C258" s="1" t="s">
        <v>83</v>
      </c>
      <c r="D258" s="1">
        <v>200</v>
      </c>
      <c r="E258" s="1" t="s">
        <v>10</v>
      </c>
      <c r="F258" s="1" t="s">
        <v>40</v>
      </c>
      <c r="G258" s="4">
        <v>-43.34546005760194</v>
      </c>
      <c r="H258" s="4">
        <v>33.83670028348922</v>
      </c>
      <c r="I258" s="5">
        <f t="shared" si="12"/>
        <v>-1.3977155502463163</v>
      </c>
      <c r="J258" s="5">
        <f t="shared" si="13"/>
        <v>-0.6470539322412472</v>
      </c>
    </row>
    <row r="259" spans="1:10" ht="11.25">
      <c r="A259" s="1">
        <v>22000</v>
      </c>
      <c r="B259" s="1">
        <v>5</v>
      </c>
      <c r="C259" s="1" t="s">
        <v>83</v>
      </c>
      <c r="D259" s="1">
        <v>200</v>
      </c>
      <c r="E259" s="1" t="s">
        <v>10</v>
      </c>
      <c r="F259" s="1" t="s">
        <v>41</v>
      </c>
      <c r="G259" s="4">
        <v>-14.649015594398385</v>
      </c>
      <c r="H259" s="4">
        <v>48.59636250941761</v>
      </c>
      <c r="I259" s="5">
        <f t="shared" si="12"/>
        <v>0.05000835399027904</v>
      </c>
      <c r="J259" s="5">
        <f t="shared" si="13"/>
        <v>-0.323247768135661</v>
      </c>
    </row>
    <row r="260" spans="1:10" ht="11.25">
      <c r="A260" s="1">
        <v>23000</v>
      </c>
      <c r="B260" s="1">
        <v>1</v>
      </c>
      <c r="C260" s="1" t="s">
        <v>83</v>
      </c>
      <c r="D260" s="1">
        <v>200</v>
      </c>
      <c r="E260" s="1" t="s">
        <v>10</v>
      </c>
      <c r="F260" s="1" t="s">
        <v>42</v>
      </c>
      <c r="G260" s="4">
        <v>-11.621621621621625</v>
      </c>
      <c r="H260" s="4">
        <v>-34.39771550370906</v>
      </c>
      <c r="I260" s="5">
        <f t="shared" si="12"/>
        <v>0.20273914360258308</v>
      </c>
      <c r="J260" s="5">
        <f t="shared" si="13"/>
        <v>-2.144020739328769</v>
      </c>
    </row>
    <row r="261" spans="1:10" ht="11.25">
      <c r="A261" s="1">
        <v>24000</v>
      </c>
      <c r="B261" s="1">
        <v>2</v>
      </c>
      <c r="C261" s="1" t="s">
        <v>83</v>
      </c>
      <c r="D261" s="1">
        <v>200</v>
      </c>
      <c r="E261" s="1" t="s">
        <v>10</v>
      </c>
      <c r="F261" s="1" t="s">
        <v>43</v>
      </c>
      <c r="G261" s="4">
        <v>-30.116129032258065</v>
      </c>
      <c r="H261" s="4">
        <v>131.7534493651506</v>
      </c>
      <c r="I261" s="5">
        <f t="shared" si="12"/>
        <v>-0.7303012025556946</v>
      </c>
      <c r="J261" s="5">
        <f t="shared" si="13"/>
        <v>1.5011013870670595</v>
      </c>
    </row>
    <row r="262" spans="1:10" ht="11.25">
      <c r="A262" s="1">
        <v>25000</v>
      </c>
      <c r="B262" s="1">
        <v>1</v>
      </c>
      <c r="C262" s="1" t="s">
        <v>83</v>
      </c>
      <c r="D262" s="1">
        <v>200</v>
      </c>
      <c r="E262" s="1" t="s">
        <v>10</v>
      </c>
      <c r="F262" s="1" t="s">
        <v>44</v>
      </c>
      <c r="G262" s="4">
        <v>-5.3216838760921314</v>
      </c>
      <c r="H262" s="4">
        <v>55.884004949776234</v>
      </c>
      <c r="I262" s="5">
        <f t="shared" si="12"/>
        <v>0.5205684301227456</v>
      </c>
      <c r="J262" s="5">
        <f t="shared" si="13"/>
        <v>-0.16336717548631471</v>
      </c>
    </row>
    <row r="263" spans="1:10" ht="11.25">
      <c r="A263" s="1">
        <v>26000</v>
      </c>
      <c r="B263" s="1">
        <v>3</v>
      </c>
      <c r="C263" s="1" t="s">
        <v>83</v>
      </c>
      <c r="D263" s="1">
        <v>200</v>
      </c>
      <c r="E263" s="1" t="s">
        <v>10</v>
      </c>
      <c r="F263" s="1" t="s">
        <v>45</v>
      </c>
      <c r="G263" s="4">
        <v>-14.602746444335457</v>
      </c>
      <c r="H263" s="4">
        <v>82.47139477959577</v>
      </c>
      <c r="I263" s="5">
        <f t="shared" si="12"/>
        <v>0.0523426137157549</v>
      </c>
      <c r="J263" s="5">
        <f t="shared" si="13"/>
        <v>0.4199226439277078</v>
      </c>
    </row>
    <row r="264" spans="1:10" ht="11.25">
      <c r="A264" s="1">
        <v>27000</v>
      </c>
      <c r="B264" s="1">
        <v>4</v>
      </c>
      <c r="C264" s="1" t="s">
        <v>83</v>
      </c>
      <c r="D264" s="1">
        <v>200</v>
      </c>
      <c r="E264" s="1" t="s">
        <v>10</v>
      </c>
      <c r="F264" s="1" t="s">
        <v>46</v>
      </c>
      <c r="G264" s="4">
        <v>-12.135427289414647</v>
      </c>
      <c r="H264" s="4">
        <v>29.64247509758662</v>
      </c>
      <c r="I264" s="5">
        <f t="shared" si="12"/>
        <v>0.17681785748819992</v>
      </c>
      <c r="J264" s="5">
        <f t="shared" si="13"/>
        <v>-0.739069314981941</v>
      </c>
    </row>
    <row r="265" spans="1:10" ht="11.25">
      <c r="A265" s="1">
        <v>28000</v>
      </c>
      <c r="B265" s="1">
        <v>5</v>
      </c>
      <c r="C265" s="1" t="s">
        <v>83</v>
      </c>
      <c r="D265" s="1">
        <v>200</v>
      </c>
      <c r="E265" s="1" t="s">
        <v>10</v>
      </c>
      <c r="F265" s="1" t="s">
        <v>47</v>
      </c>
      <c r="G265" s="4">
        <v>-19.853472293880927</v>
      </c>
      <c r="H265" s="4">
        <v>65.5314544988088</v>
      </c>
      <c r="I265" s="5">
        <f t="shared" si="12"/>
        <v>-0.2125543611247083</v>
      </c>
      <c r="J265" s="5">
        <f t="shared" si="13"/>
        <v>0.04828425555975774</v>
      </c>
    </row>
    <row r="266" spans="1:10" ht="11.25">
      <c r="A266" s="1">
        <v>29000</v>
      </c>
      <c r="B266" s="1">
        <v>4</v>
      </c>
      <c r="C266" s="1" t="s">
        <v>83</v>
      </c>
      <c r="D266" s="1">
        <v>200</v>
      </c>
      <c r="E266" s="1" t="s">
        <v>10</v>
      </c>
      <c r="F266" s="1" t="s">
        <v>48</v>
      </c>
      <c r="G266" s="4">
        <v>-8.806117414898862</v>
      </c>
      <c r="H266" s="4">
        <v>48.80147045259407</v>
      </c>
      <c r="I266" s="5">
        <f t="shared" si="12"/>
        <v>0.344780181048105</v>
      </c>
      <c r="J266" s="5">
        <f t="shared" si="13"/>
        <v>-0.3187479892592255</v>
      </c>
    </row>
    <row r="267" spans="1:10" ht="11.25">
      <c r="A267" s="1">
        <v>30000</v>
      </c>
      <c r="B267" s="1">
        <v>7</v>
      </c>
      <c r="C267" s="1" t="s">
        <v>83</v>
      </c>
      <c r="D267" s="1">
        <v>200</v>
      </c>
      <c r="E267" s="1" t="s">
        <v>10</v>
      </c>
      <c r="F267" s="1" t="s">
        <v>49</v>
      </c>
      <c r="G267" s="4">
        <v>-16.0659509202454</v>
      </c>
      <c r="H267" s="4">
        <v>41.82753448879622</v>
      </c>
      <c r="I267" s="5">
        <f t="shared" si="12"/>
        <v>-0.021475454556676717</v>
      </c>
      <c r="J267" s="5">
        <f t="shared" si="13"/>
        <v>-0.471746304436681</v>
      </c>
    </row>
    <row r="268" spans="1:10" ht="11.25">
      <c r="A268" s="1">
        <v>31000</v>
      </c>
      <c r="B268" s="1">
        <v>4</v>
      </c>
      <c r="C268" s="1" t="s">
        <v>83</v>
      </c>
      <c r="D268" s="1">
        <v>200</v>
      </c>
      <c r="E268" s="1" t="s">
        <v>10</v>
      </c>
      <c r="F268" s="1" t="s">
        <v>50</v>
      </c>
      <c r="G268" s="4">
        <v>-16.09110947832476</v>
      </c>
      <c r="H268" s="4">
        <v>76.2747767597559</v>
      </c>
      <c r="I268" s="5">
        <f t="shared" si="12"/>
        <v>-0.02274469353763549</v>
      </c>
      <c r="J268" s="5">
        <f t="shared" si="13"/>
        <v>0.2839775876846816</v>
      </c>
    </row>
    <row r="269" spans="1:10" ht="11.25">
      <c r="A269" s="1">
        <v>32000</v>
      </c>
      <c r="B269" s="1">
        <v>8</v>
      </c>
      <c r="C269" s="1" t="s">
        <v>83</v>
      </c>
      <c r="D269" s="1">
        <v>200</v>
      </c>
      <c r="E269" s="1" t="s">
        <v>10</v>
      </c>
      <c r="F269" s="1" t="s">
        <v>51</v>
      </c>
      <c r="G269" s="4">
        <v>-17.97092288242731</v>
      </c>
      <c r="H269" s="4">
        <v>44.918619617927604</v>
      </c>
      <c r="I269" s="5">
        <f t="shared" si="12"/>
        <v>-0.11758051210440074</v>
      </c>
      <c r="J269" s="5">
        <f t="shared" si="13"/>
        <v>-0.403932258067141</v>
      </c>
    </row>
    <row r="270" spans="1:10" ht="11.25">
      <c r="A270" s="1">
        <v>33000</v>
      </c>
      <c r="B270" s="1">
        <v>1</v>
      </c>
      <c r="C270" s="1" t="s">
        <v>83</v>
      </c>
      <c r="D270" s="1">
        <v>200</v>
      </c>
      <c r="E270" s="1" t="s">
        <v>10</v>
      </c>
      <c r="F270" s="1" t="s">
        <v>52</v>
      </c>
      <c r="G270" s="4">
        <v>-7.076101468624829</v>
      </c>
      <c r="H270" s="4">
        <v>79.04758520351851</v>
      </c>
      <c r="I270" s="5">
        <f t="shared" si="12"/>
        <v>0.43205877904107076</v>
      </c>
      <c r="J270" s="5">
        <f t="shared" si="13"/>
        <v>0.3448090926494151</v>
      </c>
    </row>
    <row r="271" spans="1:10" ht="11.25">
      <c r="A271" s="1">
        <v>34000</v>
      </c>
      <c r="B271" s="1">
        <v>2</v>
      </c>
      <c r="C271" s="1" t="s">
        <v>83</v>
      </c>
      <c r="D271" s="1">
        <v>200</v>
      </c>
      <c r="E271" s="1" t="s">
        <v>10</v>
      </c>
      <c r="F271" s="1" t="s">
        <v>53</v>
      </c>
      <c r="G271" s="4">
        <v>-35.2697998259356</v>
      </c>
      <c r="H271" s="4">
        <v>162.7238868732646</v>
      </c>
      <c r="I271" s="5">
        <f t="shared" si="12"/>
        <v>-0.9903017894625517</v>
      </c>
      <c r="J271" s="5">
        <f t="shared" si="13"/>
        <v>2.1805490882859386</v>
      </c>
    </row>
    <row r="272" spans="1:10" ht="11.25">
      <c r="A272" s="1">
        <v>35000</v>
      </c>
      <c r="B272" s="1">
        <v>6</v>
      </c>
      <c r="C272" s="1" t="s">
        <v>83</v>
      </c>
      <c r="D272" s="1">
        <v>200</v>
      </c>
      <c r="E272" s="1" t="s">
        <v>10</v>
      </c>
      <c r="F272" s="1" t="s">
        <v>54</v>
      </c>
      <c r="G272" s="4">
        <v>-4.944357672784072</v>
      </c>
      <c r="H272" s="4">
        <v>42.29681588654479</v>
      </c>
      <c r="I272" s="5">
        <f t="shared" si="12"/>
        <v>0.539604382988766</v>
      </c>
      <c r="J272" s="5">
        <f t="shared" si="13"/>
        <v>-0.461450932702216</v>
      </c>
    </row>
    <row r="273" spans="1:10" ht="11.25">
      <c r="A273" s="1">
        <v>36000</v>
      </c>
      <c r="B273" s="1">
        <v>2</v>
      </c>
      <c r="C273" s="1" t="s">
        <v>83</v>
      </c>
      <c r="D273" s="1">
        <v>200</v>
      </c>
      <c r="E273" s="1" t="s">
        <v>10</v>
      </c>
      <c r="F273" s="1" t="s">
        <v>55</v>
      </c>
      <c r="G273" s="4">
        <v>-24.243434764485205</v>
      </c>
      <c r="H273" s="4">
        <v>60.63657770675634</v>
      </c>
      <c r="I273" s="5">
        <f t="shared" si="12"/>
        <v>-0.43402617501247864</v>
      </c>
      <c r="J273" s="5">
        <f t="shared" si="13"/>
        <v>-0.059102434836151164</v>
      </c>
    </row>
    <row r="274" spans="1:10" ht="11.25">
      <c r="A274" s="1">
        <v>37000</v>
      </c>
      <c r="B274" s="1">
        <v>5</v>
      </c>
      <c r="C274" s="1" t="s">
        <v>83</v>
      </c>
      <c r="D274" s="1">
        <v>200</v>
      </c>
      <c r="E274" s="1" t="s">
        <v>10</v>
      </c>
      <c r="F274" s="1" t="s">
        <v>56</v>
      </c>
      <c r="G274" s="4">
        <v>-15.636860482769087</v>
      </c>
      <c r="H274" s="4">
        <v>42.37214944085399</v>
      </c>
      <c r="I274" s="5">
        <f t="shared" si="12"/>
        <v>0.00017198278387407082</v>
      </c>
      <c r="J274" s="5">
        <f t="shared" si="13"/>
        <v>-0.4597982208124785</v>
      </c>
    </row>
    <row r="275" spans="1:10" ht="11.25">
      <c r="A275" s="1">
        <v>38000</v>
      </c>
      <c r="B275" s="1">
        <v>4</v>
      </c>
      <c r="C275" s="1" t="s">
        <v>83</v>
      </c>
      <c r="D275" s="1">
        <v>200</v>
      </c>
      <c r="E275" s="1" t="s">
        <v>10</v>
      </c>
      <c r="F275" s="1" t="s">
        <v>57</v>
      </c>
      <c r="G275" s="4">
        <v>-11.734900689096072</v>
      </c>
      <c r="H275" s="4">
        <v>44.34589482475382</v>
      </c>
      <c r="I275" s="5">
        <f t="shared" si="12"/>
        <v>0.1970242609089213</v>
      </c>
      <c r="J275" s="5">
        <f t="shared" si="13"/>
        <v>-0.4164970319438754</v>
      </c>
    </row>
    <row r="276" spans="1:10" ht="11.25">
      <c r="A276" s="1">
        <v>39000</v>
      </c>
      <c r="B276" s="1">
        <v>3</v>
      </c>
      <c r="C276" s="1" t="s">
        <v>83</v>
      </c>
      <c r="D276" s="1">
        <v>200</v>
      </c>
      <c r="E276" s="1" t="s">
        <v>10</v>
      </c>
      <c r="F276" s="1" t="s">
        <v>58</v>
      </c>
      <c r="G276" s="4">
        <v>-29.61678229269904</v>
      </c>
      <c r="H276" s="4">
        <v>39.340820823905354</v>
      </c>
      <c r="I276" s="5">
        <f t="shared" si="12"/>
        <v>-0.7051093634660409</v>
      </c>
      <c r="J276" s="5">
        <f t="shared" si="13"/>
        <v>-0.5263012936181225</v>
      </c>
    </row>
    <row r="277" spans="1:10" ht="11.25">
      <c r="A277" s="1">
        <v>40000</v>
      </c>
      <c r="B277" s="1">
        <v>6</v>
      </c>
      <c r="C277" s="1" t="s">
        <v>83</v>
      </c>
      <c r="D277" s="1">
        <v>200</v>
      </c>
      <c r="E277" s="1" t="s">
        <v>10</v>
      </c>
      <c r="F277" s="1" t="s">
        <v>59</v>
      </c>
      <c r="G277" s="4">
        <v>-30.337728144832</v>
      </c>
      <c r="H277" s="4">
        <v>92.38229626807953</v>
      </c>
      <c r="I277" s="5">
        <f t="shared" si="12"/>
        <v>-0.7414807872893459</v>
      </c>
      <c r="J277" s="5">
        <f t="shared" si="13"/>
        <v>0.6373538388080777</v>
      </c>
    </row>
    <row r="278" spans="1:10" ht="11.25">
      <c r="A278" s="1">
        <v>41000</v>
      </c>
      <c r="B278" s="1">
        <v>8</v>
      </c>
      <c r="C278" s="1" t="s">
        <v>83</v>
      </c>
      <c r="D278" s="1">
        <v>200</v>
      </c>
      <c r="E278" s="1" t="s">
        <v>10</v>
      </c>
      <c r="F278" s="1" t="s">
        <v>60</v>
      </c>
      <c r="G278" s="4">
        <v>20.171834142697055</v>
      </c>
      <c r="H278" s="4">
        <v>45.85545799278516</v>
      </c>
      <c r="I278" s="5">
        <f t="shared" si="12"/>
        <v>1.8067060032361244</v>
      </c>
      <c r="J278" s="5">
        <f t="shared" si="13"/>
        <v>-0.383379345953974</v>
      </c>
    </row>
    <row r="279" spans="1:10" ht="11.25">
      <c r="A279" s="1">
        <v>42000</v>
      </c>
      <c r="B279" s="1">
        <v>2</v>
      </c>
      <c r="C279" s="1" t="s">
        <v>83</v>
      </c>
      <c r="D279" s="1">
        <v>200</v>
      </c>
      <c r="E279" s="1" t="s">
        <v>10</v>
      </c>
      <c r="F279" s="1" t="s">
        <v>61</v>
      </c>
      <c r="G279" s="4">
        <v>-27.342596138066845</v>
      </c>
      <c r="H279" s="4">
        <v>61.81979915556126</v>
      </c>
      <c r="I279" s="5">
        <f t="shared" si="12"/>
        <v>-0.5903776006873228</v>
      </c>
      <c r="J279" s="5">
        <f t="shared" si="13"/>
        <v>-0.033144225714541224</v>
      </c>
    </row>
    <row r="280" spans="1:10" ht="11.25">
      <c r="A280" s="1">
        <v>44000</v>
      </c>
      <c r="B280" s="1">
        <v>1</v>
      </c>
      <c r="C280" s="1" t="s">
        <v>83</v>
      </c>
      <c r="D280" s="1">
        <v>200</v>
      </c>
      <c r="E280" s="1" t="s">
        <v>10</v>
      </c>
      <c r="F280" s="1" t="s">
        <v>62</v>
      </c>
      <c r="G280" s="4">
        <v>54.31654676258992</v>
      </c>
      <c r="H280" s="4">
        <v>51.538713679705864</v>
      </c>
      <c r="I280" s="5">
        <f t="shared" si="12"/>
        <v>3.5292928110371022</v>
      </c>
      <c r="J280" s="5">
        <f t="shared" si="13"/>
        <v>-0.2586967349671025</v>
      </c>
    </row>
    <row r="281" spans="1:10" ht="11.25">
      <c r="A281" s="1">
        <v>45000</v>
      </c>
      <c r="B281" s="1">
        <v>5</v>
      </c>
      <c r="C281" s="1" t="s">
        <v>83</v>
      </c>
      <c r="D281" s="1">
        <v>200</v>
      </c>
      <c r="E281" s="1" t="s">
        <v>10</v>
      </c>
      <c r="F281" s="1" t="s">
        <v>63</v>
      </c>
      <c r="G281" s="4">
        <v>-5.835543766578244</v>
      </c>
      <c r="H281" s="4">
        <v>28.694127415536784</v>
      </c>
      <c r="I281" s="5">
        <f t="shared" si="12"/>
        <v>0.49464440849563923</v>
      </c>
      <c r="J281" s="5">
        <f t="shared" si="13"/>
        <v>-0.7598747250558605</v>
      </c>
    </row>
    <row r="282" spans="1:10" ht="11.25">
      <c r="A282" s="1">
        <v>46000</v>
      </c>
      <c r="B282" s="1">
        <v>4</v>
      </c>
      <c r="C282" s="1" t="s">
        <v>83</v>
      </c>
      <c r="D282" s="1">
        <v>200</v>
      </c>
      <c r="E282" s="1" t="s">
        <v>10</v>
      </c>
      <c r="F282" s="1" t="s">
        <v>64</v>
      </c>
      <c r="G282" s="4">
        <v>-51.125</v>
      </c>
      <c r="H282" s="4">
        <v>8.19717555955799</v>
      </c>
      <c r="I282" s="5">
        <f t="shared" si="12"/>
        <v>-1.7901901633648414</v>
      </c>
      <c r="J282" s="5">
        <f t="shared" si="13"/>
        <v>-1.2095489286214436</v>
      </c>
    </row>
    <row r="283" spans="1:10" ht="11.25">
      <c r="A283" s="1">
        <v>47000</v>
      </c>
      <c r="B283" s="1">
        <v>5</v>
      </c>
      <c r="C283" s="1" t="s">
        <v>83</v>
      </c>
      <c r="D283" s="1">
        <v>200</v>
      </c>
      <c r="E283" s="1" t="s">
        <v>10</v>
      </c>
      <c r="F283" s="1" t="s">
        <v>65</v>
      </c>
      <c r="G283" s="4">
        <v>-29.181174884870266</v>
      </c>
      <c r="H283" s="4">
        <v>26.122455893128116</v>
      </c>
      <c r="I283" s="5">
        <f t="shared" si="12"/>
        <v>-0.6831331476325812</v>
      </c>
      <c r="J283" s="5">
        <f t="shared" si="13"/>
        <v>-0.8162935697600351</v>
      </c>
    </row>
    <row r="284" spans="1:10" ht="11.25">
      <c r="A284" s="1">
        <v>48000</v>
      </c>
      <c r="B284" s="1">
        <v>6</v>
      </c>
      <c r="C284" s="1" t="s">
        <v>83</v>
      </c>
      <c r="D284" s="1">
        <v>200</v>
      </c>
      <c r="E284" s="1" t="s">
        <v>10</v>
      </c>
      <c r="F284" s="1" t="s">
        <v>66</v>
      </c>
      <c r="G284" s="4">
        <v>-20.449883674508882</v>
      </c>
      <c r="H284" s="4">
        <v>148.8686552454915</v>
      </c>
      <c r="I284" s="5">
        <f t="shared" si="12"/>
        <v>-0.24264307171744393</v>
      </c>
      <c r="J284" s="5">
        <f t="shared" si="13"/>
        <v>1.8765848553983933</v>
      </c>
    </row>
    <row r="285" spans="1:10" ht="11.25">
      <c r="A285" s="1">
        <v>49000</v>
      </c>
      <c r="B285" s="1">
        <v>7</v>
      </c>
      <c r="C285" s="1" t="s">
        <v>83</v>
      </c>
      <c r="D285" s="1">
        <v>200</v>
      </c>
      <c r="E285" s="1" t="s">
        <v>10</v>
      </c>
      <c r="F285" s="1" t="s">
        <v>67</v>
      </c>
      <c r="G285" s="4">
        <v>-2.7537290080317134</v>
      </c>
      <c r="H285" s="4">
        <v>27.897933930433403</v>
      </c>
      <c r="I285" s="5">
        <f t="shared" si="12"/>
        <v>0.650120704525899</v>
      </c>
      <c r="J285" s="5">
        <f t="shared" si="13"/>
        <v>-0.7773420867305935</v>
      </c>
    </row>
    <row r="286" spans="1:10" ht="11.25">
      <c r="A286" s="1">
        <v>50000</v>
      </c>
      <c r="B286" s="1">
        <v>1</v>
      </c>
      <c r="C286" s="1" t="s">
        <v>83</v>
      </c>
      <c r="D286" s="1">
        <v>200</v>
      </c>
      <c r="E286" s="1" t="s">
        <v>10</v>
      </c>
      <c r="F286" s="1" t="s">
        <v>68</v>
      </c>
      <c r="G286" s="4">
        <v>19.333333333333336</v>
      </c>
      <c r="H286" s="4">
        <v>34.00625189270836</v>
      </c>
      <c r="I286" s="5">
        <f t="shared" si="12"/>
        <v>1.7644039798271214</v>
      </c>
      <c r="J286" s="5">
        <f t="shared" si="13"/>
        <v>-0.6433342091636598</v>
      </c>
    </row>
    <row r="287" spans="1:10" ht="11.25">
      <c r="A287" s="1">
        <v>51000</v>
      </c>
      <c r="B287" s="1">
        <v>5</v>
      </c>
      <c r="C287" s="1" t="s">
        <v>83</v>
      </c>
      <c r="D287" s="1">
        <v>200</v>
      </c>
      <c r="E287" s="1" t="s">
        <v>10</v>
      </c>
      <c r="F287" s="1" t="s">
        <v>69</v>
      </c>
      <c r="G287" s="4">
        <v>-31.11824268245449</v>
      </c>
      <c r="H287" s="4">
        <v>83.72722593810826</v>
      </c>
      <c r="I287" s="5">
        <f t="shared" si="12"/>
        <v>-0.7808574269691909</v>
      </c>
      <c r="J287" s="5">
        <f t="shared" si="13"/>
        <v>0.4474738076317014</v>
      </c>
    </row>
    <row r="288" spans="1:10" ht="11.25">
      <c r="A288" s="1">
        <v>53000</v>
      </c>
      <c r="B288" s="1">
        <v>8</v>
      </c>
      <c r="C288" s="1" t="s">
        <v>83</v>
      </c>
      <c r="D288" s="1">
        <v>200</v>
      </c>
      <c r="E288" s="1" t="s">
        <v>10</v>
      </c>
      <c r="F288" s="1" t="s">
        <v>70</v>
      </c>
      <c r="G288" s="4">
        <v>0.47897817988291624</v>
      </c>
      <c r="H288" s="4">
        <v>49.07579879745765</v>
      </c>
      <c r="I288" s="5">
        <f t="shared" si="12"/>
        <v>0.8132094619969703</v>
      </c>
      <c r="J288" s="5">
        <f t="shared" si="13"/>
        <v>-0.31272961243623393</v>
      </c>
    </row>
    <row r="289" spans="1:10" ht="11.25">
      <c r="A289" s="1">
        <v>54000</v>
      </c>
      <c r="B289" s="1">
        <v>5</v>
      </c>
      <c r="C289" s="1" t="s">
        <v>83</v>
      </c>
      <c r="D289" s="1">
        <v>200</v>
      </c>
      <c r="E289" s="1" t="s">
        <v>10</v>
      </c>
      <c r="F289" s="1" t="s">
        <v>71</v>
      </c>
      <c r="G289" s="4">
        <v>-37.13150842266463</v>
      </c>
      <c r="H289" s="4">
        <v>26.101361665791202</v>
      </c>
      <c r="I289" s="5">
        <f t="shared" si="12"/>
        <v>-1.0842242278908871</v>
      </c>
      <c r="J289" s="5">
        <f t="shared" si="13"/>
        <v>-0.8167563473449271</v>
      </c>
    </row>
    <row r="290" spans="1:10" ht="11.25">
      <c r="A290" s="1">
        <v>55000</v>
      </c>
      <c r="B290" s="1">
        <v>3</v>
      </c>
      <c r="C290" s="1" t="s">
        <v>83</v>
      </c>
      <c r="D290" s="1">
        <v>200</v>
      </c>
      <c r="E290" s="1" t="s">
        <v>10</v>
      </c>
      <c r="F290" s="1" t="s">
        <v>72</v>
      </c>
      <c r="G290" s="4">
        <v>3.6393264530146574</v>
      </c>
      <c r="H290" s="4">
        <v>71.75673066313584</v>
      </c>
      <c r="I290" s="5">
        <f t="shared" si="12"/>
        <v>0.9726477417668711</v>
      </c>
      <c r="J290" s="5">
        <f t="shared" si="13"/>
        <v>0.1848580310576508</v>
      </c>
    </row>
    <row r="291" spans="1:10" ht="11.25">
      <c r="A291" s="1">
        <v>56000</v>
      </c>
      <c r="B291" s="1">
        <v>7</v>
      </c>
      <c r="C291" s="1" t="s">
        <v>83</v>
      </c>
      <c r="D291" s="1">
        <v>200</v>
      </c>
      <c r="E291" s="1" t="s">
        <v>10</v>
      </c>
      <c r="F291" s="1" t="s">
        <v>73</v>
      </c>
      <c r="G291" s="4">
        <v>-7.456813819577734</v>
      </c>
      <c r="H291" s="4">
        <v>44.0936410521088</v>
      </c>
      <c r="I291" s="5">
        <f t="shared" si="12"/>
        <v>0.41285199640918846</v>
      </c>
      <c r="J291" s="5">
        <f t="shared" si="13"/>
        <v>-0.4220311237984882</v>
      </c>
    </row>
    <row r="292" spans="1:4" ht="11.25">
      <c r="A292" s="1">
        <v>99999</v>
      </c>
      <c r="D292" s="1">
        <v>200</v>
      </c>
    </row>
    <row r="293" spans="1:8" ht="11.25">
      <c r="A293" s="1">
        <v>0</v>
      </c>
      <c r="B293" s="1">
        <v>0</v>
      </c>
      <c r="C293" s="1" t="s">
        <v>83</v>
      </c>
      <c r="D293" s="1">
        <v>300</v>
      </c>
      <c r="E293" s="1" t="s">
        <v>11</v>
      </c>
      <c r="F293" s="1" t="s">
        <v>22</v>
      </c>
      <c r="G293" s="4">
        <v>32.27605773468489</v>
      </c>
      <c r="H293" s="4">
        <v>32.752136509340325</v>
      </c>
    </row>
    <row r="295" spans="6:8" ht="11.25">
      <c r="F295" s="1" t="s">
        <v>113</v>
      </c>
      <c r="G295" s="3">
        <f>AVERAGE(G298:G348)</f>
        <v>38.569673442261355</v>
      </c>
      <c r="H295" s="3">
        <f>AVERAGE(H298:H348)</f>
        <v>33.32588284146801</v>
      </c>
    </row>
    <row r="296" spans="6:8" ht="11.25">
      <c r="F296" s="1" t="s">
        <v>114</v>
      </c>
      <c r="G296" s="3">
        <f>STDEV(G298:G348)</f>
        <v>29.82516623963681</v>
      </c>
      <c r="H296" s="3">
        <f>STDEV(H298:H348)</f>
        <v>9.811624360531125</v>
      </c>
    </row>
    <row r="298" spans="1:10" ht="11.25">
      <c r="A298" s="1">
        <v>1000</v>
      </c>
      <c r="B298" s="1">
        <v>5</v>
      </c>
      <c r="C298" s="1" t="s">
        <v>83</v>
      </c>
      <c r="D298" s="1">
        <v>300</v>
      </c>
      <c r="E298" s="1" t="s">
        <v>11</v>
      </c>
      <c r="F298" s="1" t="s">
        <v>23</v>
      </c>
      <c r="G298" s="4">
        <v>33.9321071389453</v>
      </c>
      <c r="H298" s="4">
        <v>31.90424199816706</v>
      </c>
      <c r="I298" s="5">
        <f>+(G298-G$295)/G$296</f>
        <v>-0.1554917168291542</v>
      </c>
      <c r="J298" s="5">
        <f>+(H298-H$295)/H$296</f>
        <v>-0.1448935253799293</v>
      </c>
    </row>
    <row r="299" spans="1:10" ht="11.25">
      <c r="A299" s="1">
        <v>2000</v>
      </c>
      <c r="B299" s="1">
        <v>8</v>
      </c>
      <c r="C299" s="1" t="s">
        <v>83</v>
      </c>
      <c r="D299" s="1">
        <v>300</v>
      </c>
      <c r="E299" s="1" t="s">
        <v>11</v>
      </c>
      <c r="F299" s="1" t="s">
        <v>24</v>
      </c>
      <c r="G299" s="4">
        <v>35.7704004054739</v>
      </c>
      <c r="H299" s="4">
        <v>7.455388834450782</v>
      </c>
      <c r="I299" s="5">
        <f aca="true" t="shared" si="14" ref="I299:I348">+(G299-G$295)/G$296</f>
        <v>-0.09385607490989602</v>
      </c>
      <c r="J299" s="5">
        <f aca="true" t="shared" si="15" ref="J299:J348">+(H299-H$295)/H$296</f>
        <v>-2.6367187589330823</v>
      </c>
    </row>
    <row r="300" spans="1:10" ht="11.25">
      <c r="A300" s="1">
        <v>4000</v>
      </c>
      <c r="B300" s="1">
        <v>6</v>
      </c>
      <c r="C300" s="1" t="s">
        <v>83</v>
      </c>
      <c r="D300" s="1">
        <v>300</v>
      </c>
      <c r="E300" s="1" t="s">
        <v>11</v>
      </c>
      <c r="F300" s="1" t="s">
        <v>25</v>
      </c>
      <c r="G300" s="4">
        <v>86.38964139767667</v>
      </c>
      <c r="H300" s="4">
        <v>43.98728514501009</v>
      </c>
      <c r="I300" s="5">
        <f t="shared" si="14"/>
        <v>1.6033428806798709</v>
      </c>
      <c r="J300" s="5">
        <f t="shared" si="15"/>
        <v>1.0866093025767811</v>
      </c>
    </row>
    <row r="301" spans="1:10" ht="11.25">
      <c r="A301" s="1">
        <v>5000</v>
      </c>
      <c r="B301" s="1">
        <v>5</v>
      </c>
      <c r="C301" s="1" t="s">
        <v>83</v>
      </c>
      <c r="D301" s="1">
        <v>300</v>
      </c>
      <c r="E301" s="1" t="s">
        <v>11</v>
      </c>
      <c r="F301" s="1" t="s">
        <v>26</v>
      </c>
      <c r="G301" s="4">
        <v>46.26255774138321</v>
      </c>
      <c r="H301" s="4">
        <v>31.106461790580386</v>
      </c>
      <c r="I301" s="5">
        <f t="shared" si="14"/>
        <v>0.2579326545009573</v>
      </c>
      <c r="J301" s="5">
        <f t="shared" si="15"/>
        <v>-0.22620322276254362</v>
      </c>
    </row>
    <row r="302" spans="1:10" ht="11.25">
      <c r="A302" s="1">
        <v>6000</v>
      </c>
      <c r="B302" s="1">
        <v>8</v>
      </c>
      <c r="C302" s="1" t="s">
        <v>83</v>
      </c>
      <c r="D302" s="1">
        <v>300</v>
      </c>
      <c r="E302" s="1" t="s">
        <v>11</v>
      </c>
      <c r="F302" s="1" t="s">
        <v>27</v>
      </c>
      <c r="G302" s="4">
        <v>16.429008502893396</v>
      </c>
      <c r="H302" s="4">
        <v>31.667864254935573</v>
      </c>
      <c r="I302" s="5">
        <f t="shared" si="14"/>
        <v>-0.7423484168193382</v>
      </c>
      <c r="J302" s="5">
        <f t="shared" si="15"/>
        <v>-0.16898512678513133</v>
      </c>
    </row>
    <row r="303" spans="1:10" ht="11.25">
      <c r="A303" s="1">
        <v>8000</v>
      </c>
      <c r="B303" s="1">
        <v>7</v>
      </c>
      <c r="C303" s="1" t="s">
        <v>83</v>
      </c>
      <c r="D303" s="1">
        <v>300</v>
      </c>
      <c r="E303" s="1" t="s">
        <v>11</v>
      </c>
      <c r="F303" s="1" t="s">
        <v>28</v>
      </c>
      <c r="G303" s="4">
        <v>132.55396052820734</v>
      </c>
      <c r="H303" s="4">
        <v>51.66065885908269</v>
      </c>
      <c r="I303" s="5">
        <f t="shared" si="14"/>
        <v>3.1511739559407217</v>
      </c>
      <c r="J303" s="5">
        <f t="shared" si="15"/>
        <v>1.8686789611890704</v>
      </c>
    </row>
    <row r="304" spans="1:10" ht="11.25">
      <c r="A304" s="1">
        <v>9000</v>
      </c>
      <c r="B304" s="1">
        <v>1</v>
      </c>
      <c r="C304" s="1" t="s">
        <v>83</v>
      </c>
      <c r="D304" s="1">
        <v>300</v>
      </c>
      <c r="E304" s="1" t="s">
        <v>11</v>
      </c>
      <c r="F304" s="1" t="s">
        <v>29</v>
      </c>
      <c r="G304" s="4">
        <v>9.975371985633652</v>
      </c>
      <c r="H304" s="4">
        <v>36.32760845132261</v>
      </c>
      <c r="I304" s="5">
        <f t="shared" si="14"/>
        <v>-0.9587306647976593</v>
      </c>
      <c r="J304" s="5">
        <f t="shared" si="15"/>
        <v>0.30593564322840755</v>
      </c>
    </row>
    <row r="305" spans="1:10" ht="11.25">
      <c r="A305" s="1">
        <v>10000</v>
      </c>
      <c r="B305" s="1">
        <v>2</v>
      </c>
      <c r="C305" s="1" t="s">
        <v>83</v>
      </c>
      <c r="D305" s="1">
        <v>300</v>
      </c>
      <c r="E305" s="1" t="s">
        <v>11</v>
      </c>
      <c r="F305" s="1" t="s">
        <v>30</v>
      </c>
      <c r="G305" s="4">
        <v>20.377867746288803</v>
      </c>
      <c r="H305" s="4">
        <v>16.451734355946577</v>
      </c>
      <c r="I305" s="5">
        <f t="shared" si="14"/>
        <v>-0.6099481742970522</v>
      </c>
      <c r="J305" s="5">
        <f t="shared" si="15"/>
        <v>-1.7198119154867437</v>
      </c>
    </row>
    <row r="306" spans="1:10" ht="11.25">
      <c r="A306" s="1">
        <v>11000</v>
      </c>
      <c r="B306" s="1">
        <v>2</v>
      </c>
      <c r="C306" s="1" t="s">
        <v>83</v>
      </c>
      <c r="D306" s="1">
        <v>300</v>
      </c>
      <c r="E306" s="1" t="s">
        <v>11</v>
      </c>
      <c r="F306" s="1" t="s">
        <v>31</v>
      </c>
      <c r="G306" s="4">
        <v>-15.872027884974482</v>
      </c>
      <c r="H306" s="4">
        <v>19.287439078518997</v>
      </c>
      <c r="I306" s="5">
        <f t="shared" si="14"/>
        <v>-1.8253612030126536</v>
      </c>
      <c r="J306" s="5">
        <f t="shared" si="15"/>
        <v>-1.4307971083178606</v>
      </c>
    </row>
    <row r="307" spans="1:10" ht="11.25">
      <c r="A307" s="1">
        <v>12000</v>
      </c>
      <c r="B307" s="1">
        <v>5</v>
      </c>
      <c r="C307" s="1" t="s">
        <v>83</v>
      </c>
      <c r="D307" s="1">
        <v>300</v>
      </c>
      <c r="E307" s="1" t="s">
        <v>11</v>
      </c>
      <c r="F307" s="1" t="s">
        <v>32</v>
      </c>
      <c r="G307" s="4">
        <v>24.500801565464236</v>
      </c>
      <c r="H307" s="4">
        <v>33.28638763603453</v>
      </c>
      <c r="I307" s="5">
        <f t="shared" si="14"/>
        <v>-0.4717114320087169</v>
      </c>
      <c r="J307" s="5">
        <f t="shared" si="15"/>
        <v>-0.004025348299344923</v>
      </c>
    </row>
    <row r="308" spans="1:10" ht="11.25">
      <c r="A308" s="1">
        <v>13000</v>
      </c>
      <c r="B308" s="1">
        <v>5</v>
      </c>
      <c r="C308" s="1" t="s">
        <v>83</v>
      </c>
      <c r="D308" s="1">
        <v>300</v>
      </c>
      <c r="E308" s="1" t="s">
        <v>11</v>
      </c>
      <c r="F308" s="1" t="s">
        <v>33</v>
      </c>
      <c r="G308" s="4">
        <v>44.093961627939834</v>
      </c>
      <c r="H308" s="4">
        <v>42.306472295675505</v>
      </c>
      <c r="I308" s="5">
        <f t="shared" si="14"/>
        <v>0.18522237701182884</v>
      </c>
      <c r="J308" s="5">
        <f t="shared" si="15"/>
        <v>0.915300986280457</v>
      </c>
    </row>
    <row r="309" spans="1:10" ht="11.25">
      <c r="A309" s="1">
        <v>15000</v>
      </c>
      <c r="B309" s="1">
        <v>8</v>
      </c>
      <c r="C309" s="1" t="s">
        <v>83</v>
      </c>
      <c r="D309" s="1">
        <v>300</v>
      </c>
      <c r="E309" s="1" t="s">
        <v>11</v>
      </c>
      <c r="F309" s="1" t="s">
        <v>34</v>
      </c>
      <c r="G309" s="4">
        <v>-20.24709157800537</v>
      </c>
      <c r="H309" s="4">
        <v>8.824467243794377</v>
      </c>
      <c r="I309" s="5">
        <f t="shared" si="14"/>
        <v>-1.9720515402224614</v>
      </c>
      <c r="J309" s="5">
        <f t="shared" si="15"/>
        <v>-2.497182392778367</v>
      </c>
    </row>
    <row r="310" spans="1:10" ht="11.25">
      <c r="A310" s="1">
        <v>16000</v>
      </c>
      <c r="B310" s="1">
        <v>7</v>
      </c>
      <c r="C310" s="1" t="s">
        <v>83</v>
      </c>
      <c r="D310" s="1">
        <v>300</v>
      </c>
      <c r="E310" s="1" t="s">
        <v>11</v>
      </c>
      <c r="F310" s="1" t="s">
        <v>35</v>
      </c>
      <c r="G310" s="4">
        <v>82.44832558884794</v>
      </c>
      <c r="H310" s="4">
        <v>11.61220691885676</v>
      </c>
      <c r="I310" s="5">
        <f t="shared" si="14"/>
        <v>1.4711955599520878</v>
      </c>
      <c r="J310" s="5">
        <f t="shared" si="15"/>
        <v>-2.2130561795616726</v>
      </c>
    </row>
    <row r="311" spans="1:10" ht="11.25">
      <c r="A311" s="1">
        <v>17000</v>
      </c>
      <c r="B311" s="1">
        <v>3</v>
      </c>
      <c r="C311" s="1" t="s">
        <v>83</v>
      </c>
      <c r="D311" s="1">
        <v>300</v>
      </c>
      <c r="E311" s="1" t="s">
        <v>11</v>
      </c>
      <c r="F311" s="1" t="s">
        <v>36</v>
      </c>
      <c r="G311" s="4">
        <v>22.82179226738721</v>
      </c>
      <c r="H311" s="4">
        <v>30.58189902354553</v>
      </c>
      <c r="I311" s="5">
        <f t="shared" si="14"/>
        <v>-0.5280064844683297</v>
      </c>
      <c r="J311" s="5">
        <f t="shared" si="15"/>
        <v>-0.2796666196232097</v>
      </c>
    </row>
    <row r="312" spans="1:10" ht="11.25">
      <c r="A312" s="7">
        <v>18000</v>
      </c>
      <c r="B312" s="7">
        <v>3</v>
      </c>
      <c r="C312" s="7" t="s">
        <v>83</v>
      </c>
      <c r="D312" s="7">
        <v>300</v>
      </c>
      <c r="E312" s="7" t="s">
        <v>11</v>
      </c>
      <c r="F312" s="7" t="s">
        <v>37</v>
      </c>
      <c r="G312" s="4">
        <v>30.551538438265812</v>
      </c>
      <c r="H312" s="4">
        <v>36.57692065418408</v>
      </c>
      <c r="I312" s="5">
        <f t="shared" si="14"/>
        <v>-0.26883789815527215</v>
      </c>
      <c r="J312" s="5">
        <f t="shared" si="15"/>
        <v>0.3313455237640269</v>
      </c>
    </row>
    <row r="313" spans="1:10" ht="11.25">
      <c r="A313" s="1">
        <v>19000</v>
      </c>
      <c r="B313" s="1">
        <v>4</v>
      </c>
      <c r="C313" s="1" t="s">
        <v>83</v>
      </c>
      <c r="D313" s="1">
        <v>300</v>
      </c>
      <c r="E313" s="1" t="s">
        <v>11</v>
      </c>
      <c r="F313" s="1" t="s">
        <v>38</v>
      </c>
      <c r="G313" s="4">
        <v>40.98367553012454</v>
      </c>
      <c r="H313" s="4">
        <v>33.34807165643288</v>
      </c>
      <c r="I313" s="5">
        <f t="shared" si="14"/>
        <v>0.08093842858971385</v>
      </c>
      <c r="J313" s="5">
        <f t="shared" si="15"/>
        <v>0.0022614823141954695</v>
      </c>
    </row>
    <row r="314" spans="1:10" ht="11.25">
      <c r="A314" s="1">
        <v>20000</v>
      </c>
      <c r="B314" s="1">
        <v>4</v>
      </c>
      <c r="C314" s="1" t="s">
        <v>83</v>
      </c>
      <c r="D314" s="1">
        <v>300</v>
      </c>
      <c r="E314" s="1" t="s">
        <v>11</v>
      </c>
      <c r="F314" s="1" t="s">
        <v>39</v>
      </c>
      <c r="G314" s="4">
        <v>49.052166364138586</v>
      </c>
      <c r="H314" s="4">
        <v>36.36715864982642</v>
      </c>
      <c r="I314" s="5">
        <f t="shared" si="14"/>
        <v>0.35146469386468304</v>
      </c>
      <c r="J314" s="5">
        <f t="shared" si="15"/>
        <v>0.3099665964172504</v>
      </c>
    </row>
    <row r="315" spans="1:10" ht="11.25">
      <c r="A315" s="1">
        <v>21000</v>
      </c>
      <c r="B315" s="1">
        <v>5</v>
      </c>
      <c r="C315" s="1" t="s">
        <v>83</v>
      </c>
      <c r="D315" s="1">
        <v>300</v>
      </c>
      <c r="E315" s="1" t="s">
        <v>11</v>
      </c>
      <c r="F315" s="1" t="s">
        <v>40</v>
      </c>
      <c r="G315" s="4">
        <v>36.5819209039548</v>
      </c>
      <c r="H315" s="4">
        <v>37.02366933160724</v>
      </c>
      <c r="I315" s="5">
        <f t="shared" si="14"/>
        <v>-0.06664682175903128</v>
      </c>
      <c r="J315" s="5">
        <f t="shared" si="15"/>
        <v>0.3768781145978422</v>
      </c>
    </row>
    <row r="316" spans="1:10" ht="11.25">
      <c r="A316" s="1">
        <v>22000</v>
      </c>
      <c r="B316" s="1">
        <v>5</v>
      </c>
      <c r="C316" s="1" t="s">
        <v>83</v>
      </c>
      <c r="D316" s="1">
        <v>300</v>
      </c>
      <c r="E316" s="1" t="s">
        <v>11</v>
      </c>
      <c r="F316" s="1" t="s">
        <v>41</v>
      </c>
      <c r="G316" s="4">
        <v>41.09041786446792</v>
      </c>
      <c r="H316" s="4">
        <v>29.217058658733407</v>
      </c>
      <c r="I316" s="5">
        <f t="shared" si="14"/>
        <v>0.08451736369055238</v>
      </c>
      <c r="J316" s="5">
        <f t="shared" si="15"/>
        <v>-0.41877104460531767</v>
      </c>
    </row>
    <row r="317" spans="1:10" ht="11.25">
      <c r="A317" s="1">
        <v>23000</v>
      </c>
      <c r="B317" s="1">
        <v>1</v>
      </c>
      <c r="C317" s="1" t="s">
        <v>83</v>
      </c>
      <c r="D317" s="1">
        <v>300</v>
      </c>
      <c r="E317" s="1" t="s">
        <v>11</v>
      </c>
      <c r="F317" s="1" t="s">
        <v>42</v>
      </c>
      <c r="G317" s="4">
        <v>9.812881215755187</v>
      </c>
      <c r="H317" s="4">
        <v>25.57930884835018</v>
      </c>
      <c r="I317" s="5">
        <f t="shared" si="14"/>
        <v>-0.9641787742423107</v>
      </c>
      <c r="J317" s="5">
        <f t="shared" si="15"/>
        <v>-0.7895302254211543</v>
      </c>
    </row>
    <row r="318" spans="1:10" ht="11.25">
      <c r="A318" s="1">
        <v>24000</v>
      </c>
      <c r="B318" s="1">
        <v>2</v>
      </c>
      <c r="C318" s="1" t="s">
        <v>83</v>
      </c>
      <c r="D318" s="1">
        <v>300</v>
      </c>
      <c r="E318" s="1" t="s">
        <v>11</v>
      </c>
      <c r="F318" s="1" t="s">
        <v>43</v>
      </c>
      <c r="G318" s="4">
        <v>3.4031043739781497</v>
      </c>
      <c r="H318" s="4">
        <v>34.69344607800329</v>
      </c>
      <c r="I318" s="5">
        <f t="shared" si="14"/>
        <v>-1.1790904629241534</v>
      </c>
      <c r="J318" s="5">
        <f t="shared" si="15"/>
        <v>0.13938193985865693</v>
      </c>
    </row>
    <row r="319" spans="1:10" ht="11.25">
      <c r="A319" s="1">
        <v>25000</v>
      </c>
      <c r="B319" s="1">
        <v>1</v>
      </c>
      <c r="C319" s="1" t="s">
        <v>83</v>
      </c>
      <c r="D319" s="1">
        <v>300</v>
      </c>
      <c r="E319" s="1" t="s">
        <v>11</v>
      </c>
      <c r="F319" s="1" t="s">
        <v>44</v>
      </c>
      <c r="G319" s="4">
        <v>28.420183904364805</v>
      </c>
      <c r="H319" s="4">
        <v>46.790434256633716</v>
      </c>
      <c r="I319" s="5">
        <f t="shared" si="14"/>
        <v>-0.34029951271179043</v>
      </c>
      <c r="J319" s="5">
        <f t="shared" si="15"/>
        <v>1.372306044382323</v>
      </c>
    </row>
    <row r="320" spans="1:10" ht="11.25">
      <c r="A320" s="1">
        <v>26000</v>
      </c>
      <c r="B320" s="1">
        <v>3</v>
      </c>
      <c r="C320" s="1" t="s">
        <v>83</v>
      </c>
      <c r="D320" s="1">
        <v>300</v>
      </c>
      <c r="E320" s="1" t="s">
        <v>11</v>
      </c>
      <c r="F320" s="1" t="s">
        <v>45</v>
      </c>
      <c r="G320" s="4">
        <v>41.796035009620105</v>
      </c>
      <c r="H320" s="4">
        <v>39.25071965111211</v>
      </c>
      <c r="I320" s="5">
        <f t="shared" si="14"/>
        <v>0.10817581171001175</v>
      </c>
      <c r="J320" s="5">
        <f t="shared" si="15"/>
        <v>0.6038589118309228</v>
      </c>
    </row>
    <row r="321" spans="1:10" ht="11.25">
      <c r="A321" s="1">
        <v>27000</v>
      </c>
      <c r="B321" s="1">
        <v>4</v>
      </c>
      <c r="C321" s="1" t="s">
        <v>83</v>
      </c>
      <c r="D321" s="1">
        <v>300</v>
      </c>
      <c r="E321" s="1" t="s">
        <v>11</v>
      </c>
      <c r="F321" s="1" t="s">
        <v>46</v>
      </c>
      <c r="G321" s="4">
        <v>45.943128752501664</v>
      </c>
      <c r="H321" s="4">
        <v>37.84718636605873</v>
      </c>
      <c r="I321" s="5">
        <f t="shared" si="14"/>
        <v>0.2472226056008095</v>
      </c>
      <c r="J321" s="5">
        <f t="shared" si="15"/>
        <v>0.46081090739453995</v>
      </c>
    </row>
    <row r="322" spans="1:10" ht="11.25">
      <c r="A322" s="1">
        <v>28000</v>
      </c>
      <c r="B322" s="1">
        <v>5</v>
      </c>
      <c r="C322" s="1" t="s">
        <v>83</v>
      </c>
      <c r="D322" s="1">
        <v>300</v>
      </c>
      <c r="E322" s="1" t="s">
        <v>11</v>
      </c>
      <c r="F322" s="1" t="s">
        <v>47</v>
      </c>
      <c r="G322" s="4">
        <v>53.589671328424984</v>
      </c>
      <c r="H322" s="4">
        <v>37.97363184271194</v>
      </c>
      <c r="I322" s="5">
        <f t="shared" si="14"/>
        <v>0.503601480893088</v>
      </c>
      <c r="J322" s="5">
        <f t="shared" si="15"/>
        <v>0.4736982206473646</v>
      </c>
    </row>
    <row r="323" spans="1:10" ht="11.25">
      <c r="A323" s="1">
        <v>29000</v>
      </c>
      <c r="B323" s="1">
        <v>4</v>
      </c>
      <c r="C323" s="1" t="s">
        <v>83</v>
      </c>
      <c r="D323" s="1">
        <v>300</v>
      </c>
      <c r="E323" s="1" t="s">
        <v>11</v>
      </c>
      <c r="F323" s="1" t="s">
        <v>48</v>
      </c>
      <c r="G323" s="4">
        <v>42.48267715994698</v>
      </c>
      <c r="H323" s="4">
        <v>42.668327771036395</v>
      </c>
      <c r="I323" s="5">
        <f t="shared" si="14"/>
        <v>0.1311980522169011</v>
      </c>
      <c r="J323" s="5">
        <f t="shared" si="15"/>
        <v>0.9521812684910677</v>
      </c>
    </row>
    <row r="324" spans="1:10" ht="11.25">
      <c r="A324" s="1">
        <v>30000</v>
      </c>
      <c r="B324" s="1">
        <v>7</v>
      </c>
      <c r="C324" s="1" t="s">
        <v>83</v>
      </c>
      <c r="D324" s="1">
        <v>300</v>
      </c>
      <c r="E324" s="1" t="s">
        <v>11</v>
      </c>
      <c r="F324" s="1" t="s">
        <v>49</v>
      </c>
      <c r="G324" s="4">
        <v>85.04457262716308</v>
      </c>
      <c r="H324" s="4">
        <v>25.135484012309494</v>
      </c>
      <c r="I324" s="5">
        <f t="shared" si="14"/>
        <v>1.558244430609003</v>
      </c>
      <c r="J324" s="5">
        <f t="shared" si="15"/>
        <v>-0.8347648185662042</v>
      </c>
    </row>
    <row r="325" spans="1:10" ht="11.25">
      <c r="A325" s="1">
        <v>31000</v>
      </c>
      <c r="B325" s="1">
        <v>4</v>
      </c>
      <c r="C325" s="1" t="s">
        <v>83</v>
      </c>
      <c r="D325" s="1">
        <v>300</v>
      </c>
      <c r="E325" s="1" t="s">
        <v>11</v>
      </c>
      <c r="F325" s="1" t="s">
        <v>50</v>
      </c>
      <c r="G325" s="4">
        <v>56.942998910807205</v>
      </c>
      <c r="H325" s="4">
        <v>44.83697156086719</v>
      </c>
      <c r="I325" s="5">
        <f t="shared" si="14"/>
        <v>0.6160343020696466</v>
      </c>
      <c r="J325" s="5">
        <f t="shared" si="15"/>
        <v>1.1732092767130826</v>
      </c>
    </row>
    <row r="326" spans="1:10" ht="11.25">
      <c r="A326" s="1">
        <v>32000</v>
      </c>
      <c r="B326" s="1">
        <v>8</v>
      </c>
      <c r="C326" s="1" t="s">
        <v>83</v>
      </c>
      <c r="D326" s="1">
        <v>300</v>
      </c>
      <c r="E326" s="1" t="s">
        <v>11</v>
      </c>
      <c r="F326" s="1" t="s">
        <v>51</v>
      </c>
      <c r="G326" s="4">
        <v>79.03854781378334</v>
      </c>
      <c r="H326" s="4">
        <v>38.59111432702627</v>
      </c>
      <c r="I326" s="5">
        <f t="shared" si="14"/>
        <v>1.3568700354045298</v>
      </c>
      <c r="J326" s="5">
        <f t="shared" si="15"/>
        <v>0.5366319879446793</v>
      </c>
    </row>
    <row r="327" spans="1:10" ht="11.25">
      <c r="A327" s="1">
        <v>33000</v>
      </c>
      <c r="B327" s="1">
        <v>1</v>
      </c>
      <c r="C327" s="1" t="s">
        <v>83</v>
      </c>
      <c r="D327" s="1">
        <v>300</v>
      </c>
      <c r="E327" s="1" t="s">
        <v>11</v>
      </c>
      <c r="F327" s="1" t="s">
        <v>52</v>
      </c>
      <c r="G327" s="4">
        <v>14.8730408270211</v>
      </c>
      <c r="H327" s="4">
        <v>54.943988982306166</v>
      </c>
      <c r="I327" s="5">
        <f t="shared" si="14"/>
        <v>-0.7945180397267356</v>
      </c>
      <c r="J327" s="5">
        <f t="shared" si="15"/>
        <v>2.2033157147557088</v>
      </c>
    </row>
    <row r="328" spans="1:10" ht="11.25">
      <c r="A328" s="1">
        <v>34000</v>
      </c>
      <c r="B328" s="1">
        <v>2</v>
      </c>
      <c r="C328" s="1" t="s">
        <v>83</v>
      </c>
      <c r="D328" s="1">
        <v>300</v>
      </c>
      <c r="E328" s="1" t="s">
        <v>11</v>
      </c>
      <c r="F328" s="1" t="s">
        <v>53</v>
      </c>
      <c r="G328" s="4">
        <v>6.129191731807482</v>
      </c>
      <c r="H328" s="4">
        <v>29.582036674939218</v>
      </c>
      <c r="I328" s="5">
        <f t="shared" si="14"/>
        <v>-1.0876882110162853</v>
      </c>
      <c r="J328" s="5">
        <f t="shared" si="15"/>
        <v>-0.3815725132720152</v>
      </c>
    </row>
    <row r="329" spans="1:10" ht="11.25">
      <c r="A329" s="1">
        <v>35000</v>
      </c>
      <c r="B329" s="1">
        <v>6</v>
      </c>
      <c r="C329" s="1" t="s">
        <v>83</v>
      </c>
      <c r="D329" s="1">
        <v>300</v>
      </c>
      <c r="E329" s="1" t="s">
        <v>11</v>
      </c>
      <c r="F329" s="1" t="s">
        <v>54</v>
      </c>
      <c r="G329" s="4">
        <v>51.08780870246963</v>
      </c>
      <c r="H329" s="4">
        <v>39.54179326936025</v>
      </c>
      <c r="I329" s="5">
        <f t="shared" si="14"/>
        <v>0.4197171998851099</v>
      </c>
      <c r="J329" s="5">
        <f t="shared" si="15"/>
        <v>0.6335251126099735</v>
      </c>
    </row>
    <row r="330" spans="1:10" ht="11.25">
      <c r="A330" s="1">
        <v>36000</v>
      </c>
      <c r="B330" s="1">
        <v>2</v>
      </c>
      <c r="C330" s="1" t="s">
        <v>83</v>
      </c>
      <c r="D330" s="1">
        <v>300</v>
      </c>
      <c r="E330" s="1" t="s">
        <v>11</v>
      </c>
      <c r="F330" s="1" t="s">
        <v>55</v>
      </c>
      <c r="G330" s="4">
        <v>7.461603126544003</v>
      </c>
      <c r="H330" s="4">
        <v>25.755080081121196</v>
      </c>
      <c r="I330" s="5">
        <f t="shared" si="14"/>
        <v>-1.0430141467032494</v>
      </c>
      <c r="J330" s="5">
        <f t="shared" si="15"/>
        <v>-0.771615634899519</v>
      </c>
    </row>
    <row r="331" spans="1:10" ht="11.25">
      <c r="A331" s="1">
        <v>37000</v>
      </c>
      <c r="B331" s="1">
        <v>5</v>
      </c>
      <c r="C331" s="1" t="s">
        <v>83</v>
      </c>
      <c r="D331" s="1">
        <v>300</v>
      </c>
      <c r="E331" s="1" t="s">
        <v>11</v>
      </c>
      <c r="F331" s="1" t="s">
        <v>56</v>
      </c>
      <c r="G331" s="4">
        <v>41.3632637514594</v>
      </c>
      <c r="H331" s="4">
        <v>44.53122707160215</v>
      </c>
      <c r="I331" s="5">
        <f t="shared" si="14"/>
        <v>0.09366554026060855</v>
      </c>
      <c r="J331" s="5">
        <f t="shared" si="15"/>
        <v>1.1420478218886454</v>
      </c>
    </row>
    <row r="332" spans="1:10" ht="11.25">
      <c r="A332" s="1">
        <v>38000</v>
      </c>
      <c r="B332" s="1">
        <v>4</v>
      </c>
      <c r="C332" s="1" t="s">
        <v>83</v>
      </c>
      <c r="D332" s="1">
        <v>300</v>
      </c>
      <c r="E332" s="1" t="s">
        <v>11</v>
      </c>
      <c r="F332" s="1" t="s">
        <v>57</v>
      </c>
      <c r="G332" s="4">
        <v>49.574535140245835</v>
      </c>
      <c r="H332" s="4">
        <v>42.49788006593334</v>
      </c>
      <c r="I332" s="5">
        <f t="shared" si="14"/>
        <v>0.36897905646404505</v>
      </c>
      <c r="J332" s="5">
        <f t="shared" si="15"/>
        <v>0.9348092514998024</v>
      </c>
    </row>
    <row r="333" spans="1:10" ht="11.25">
      <c r="A333" s="1">
        <v>39000</v>
      </c>
      <c r="B333" s="1">
        <v>3</v>
      </c>
      <c r="C333" s="1" t="s">
        <v>83</v>
      </c>
      <c r="D333" s="1">
        <v>300</v>
      </c>
      <c r="E333" s="1" t="s">
        <v>11</v>
      </c>
      <c r="F333" s="1" t="s">
        <v>58</v>
      </c>
      <c r="G333" s="4">
        <v>29.430825634673607</v>
      </c>
      <c r="H333" s="4">
        <v>31.103617190459776</v>
      </c>
      <c r="I333" s="5">
        <f t="shared" si="14"/>
        <v>-0.30641397718154123</v>
      </c>
      <c r="J333" s="5">
        <f t="shared" si="15"/>
        <v>-0.22649314418799624</v>
      </c>
    </row>
    <row r="334" spans="1:10" ht="11.25">
      <c r="A334" s="1">
        <v>40000</v>
      </c>
      <c r="B334" s="1">
        <v>6</v>
      </c>
      <c r="C334" s="1" t="s">
        <v>83</v>
      </c>
      <c r="D334" s="1">
        <v>300</v>
      </c>
      <c r="E334" s="1" t="s">
        <v>11</v>
      </c>
      <c r="F334" s="1" t="s">
        <v>59</v>
      </c>
      <c r="G334" s="4">
        <v>48.48308300058262</v>
      </c>
      <c r="H334" s="4">
        <v>21.93999328167684</v>
      </c>
      <c r="I334" s="5">
        <f t="shared" si="14"/>
        <v>0.3323840503911968</v>
      </c>
      <c r="J334" s="5">
        <f t="shared" si="15"/>
        <v>-1.1604489879976227</v>
      </c>
    </row>
    <row r="335" spans="1:10" ht="11.25">
      <c r="A335" s="1">
        <v>41000</v>
      </c>
      <c r="B335" s="1">
        <v>8</v>
      </c>
      <c r="C335" s="1" t="s">
        <v>83</v>
      </c>
      <c r="D335" s="1">
        <v>300</v>
      </c>
      <c r="E335" s="1" t="s">
        <v>11</v>
      </c>
      <c r="F335" s="1" t="s">
        <v>60</v>
      </c>
      <c r="G335" s="4">
        <v>60.18532959035143</v>
      </c>
      <c r="H335" s="4">
        <v>35.89108346817558</v>
      </c>
      <c r="I335" s="5">
        <f t="shared" si="14"/>
        <v>0.7247455378593489</v>
      </c>
      <c r="J335" s="5">
        <f t="shared" si="15"/>
        <v>0.2614450505286886</v>
      </c>
    </row>
    <row r="336" spans="1:10" ht="11.25">
      <c r="A336" s="1">
        <v>42000</v>
      </c>
      <c r="B336" s="1">
        <v>2</v>
      </c>
      <c r="C336" s="1" t="s">
        <v>83</v>
      </c>
      <c r="D336" s="1">
        <v>300</v>
      </c>
      <c r="E336" s="1" t="s">
        <v>11</v>
      </c>
      <c r="F336" s="1" t="s">
        <v>61</v>
      </c>
      <c r="G336" s="4">
        <v>12.865720003812076</v>
      </c>
      <c r="H336" s="4">
        <v>26.168977886486378</v>
      </c>
      <c r="I336" s="5">
        <f t="shared" si="14"/>
        <v>-0.8618209612622191</v>
      </c>
      <c r="J336" s="5">
        <f t="shared" si="15"/>
        <v>-0.7294312024185781</v>
      </c>
    </row>
    <row r="337" spans="1:10" ht="11.25">
      <c r="A337" s="1">
        <v>44000</v>
      </c>
      <c r="B337" s="1">
        <v>1</v>
      </c>
      <c r="C337" s="1" t="s">
        <v>83</v>
      </c>
      <c r="D337" s="1">
        <v>300</v>
      </c>
      <c r="E337" s="1" t="s">
        <v>11</v>
      </c>
      <c r="F337" s="1" t="s">
        <v>62</v>
      </c>
      <c r="G337" s="4">
        <v>2.453271028037385</v>
      </c>
      <c r="H337" s="4">
        <v>30.843302865895915</v>
      </c>
      <c r="I337" s="5">
        <f t="shared" si="14"/>
        <v>-1.210937170443204</v>
      </c>
      <c r="J337" s="5">
        <f t="shared" si="15"/>
        <v>-0.25302436012111107</v>
      </c>
    </row>
    <row r="338" spans="1:10" ht="11.25">
      <c r="A338" s="1">
        <v>45000</v>
      </c>
      <c r="B338" s="1">
        <v>5</v>
      </c>
      <c r="C338" s="1" t="s">
        <v>83</v>
      </c>
      <c r="D338" s="1">
        <v>300</v>
      </c>
      <c r="E338" s="1" t="s">
        <v>11</v>
      </c>
      <c r="F338" s="1" t="s">
        <v>63</v>
      </c>
      <c r="G338" s="4">
        <v>17.00869903144804</v>
      </c>
      <c r="H338" s="4">
        <v>27.461079696447687</v>
      </c>
      <c r="I338" s="5">
        <f t="shared" si="14"/>
        <v>-0.7229121285553602</v>
      </c>
      <c r="J338" s="5">
        <f t="shared" si="15"/>
        <v>-0.5977402853509617</v>
      </c>
    </row>
    <row r="339" spans="1:10" ht="11.25">
      <c r="A339" s="1">
        <v>46000</v>
      </c>
      <c r="B339" s="1">
        <v>4</v>
      </c>
      <c r="C339" s="1" t="s">
        <v>83</v>
      </c>
      <c r="D339" s="1">
        <v>300</v>
      </c>
      <c r="E339" s="1" t="s">
        <v>11</v>
      </c>
      <c r="F339" s="1" t="s">
        <v>64</v>
      </c>
      <c r="G339" s="4">
        <v>53.59922178988328</v>
      </c>
      <c r="H339" s="4">
        <v>34.92855458995845</v>
      </c>
      <c r="I339" s="5">
        <f t="shared" si="14"/>
        <v>0.5039216957539729</v>
      </c>
      <c r="J339" s="5">
        <f t="shared" si="15"/>
        <v>0.1633441813098201</v>
      </c>
    </row>
    <row r="340" spans="1:10" ht="11.25">
      <c r="A340" s="1">
        <v>47000</v>
      </c>
      <c r="B340" s="1">
        <v>5</v>
      </c>
      <c r="C340" s="1" t="s">
        <v>83</v>
      </c>
      <c r="D340" s="1">
        <v>300</v>
      </c>
      <c r="E340" s="1" t="s">
        <v>11</v>
      </c>
      <c r="F340" s="1" t="s">
        <v>65</v>
      </c>
      <c r="G340" s="4">
        <v>44.47083431733072</v>
      </c>
      <c r="H340" s="4">
        <v>45.214877976420254</v>
      </c>
      <c r="I340" s="5">
        <f t="shared" si="14"/>
        <v>0.1978584403404561</v>
      </c>
      <c r="J340" s="5">
        <f t="shared" si="15"/>
        <v>1.2117254695132529</v>
      </c>
    </row>
    <row r="341" spans="1:10" ht="11.25">
      <c r="A341" s="1">
        <v>48000</v>
      </c>
      <c r="B341" s="1">
        <v>6</v>
      </c>
      <c r="C341" s="1" t="s">
        <v>83</v>
      </c>
      <c r="D341" s="1">
        <v>300</v>
      </c>
      <c r="E341" s="1" t="s">
        <v>11</v>
      </c>
      <c r="F341" s="1" t="s">
        <v>66</v>
      </c>
      <c r="G341" s="4">
        <v>63.65668431568834</v>
      </c>
      <c r="H341" s="4">
        <v>39.13137387971419</v>
      </c>
      <c r="I341" s="5">
        <f t="shared" si="14"/>
        <v>0.8411356594581877</v>
      </c>
      <c r="J341" s="5">
        <f t="shared" si="15"/>
        <v>0.5916951999915249</v>
      </c>
    </row>
    <row r="342" spans="1:10" ht="11.25">
      <c r="A342" s="1">
        <v>49000</v>
      </c>
      <c r="B342" s="1">
        <v>7</v>
      </c>
      <c r="C342" s="1" t="s">
        <v>83</v>
      </c>
      <c r="D342" s="1">
        <v>300</v>
      </c>
      <c r="E342" s="1" t="s">
        <v>11</v>
      </c>
      <c r="F342" s="1" t="s">
        <v>67</v>
      </c>
      <c r="G342" s="4">
        <v>121.19585253456222</v>
      </c>
      <c r="H342" s="4">
        <v>35.4846295525076</v>
      </c>
      <c r="I342" s="5">
        <f t="shared" si="14"/>
        <v>2.770350999167039</v>
      </c>
      <c r="J342" s="5">
        <f t="shared" si="15"/>
        <v>0.22001929871301482</v>
      </c>
    </row>
    <row r="343" spans="1:10" ht="11.25">
      <c r="A343" s="1">
        <v>50000</v>
      </c>
      <c r="B343" s="1">
        <v>1</v>
      </c>
      <c r="C343" s="1" t="s">
        <v>83</v>
      </c>
      <c r="D343" s="1">
        <v>300</v>
      </c>
      <c r="E343" s="1" t="s">
        <v>11</v>
      </c>
      <c r="F343" s="1" t="s">
        <v>68</v>
      </c>
      <c r="G343" s="4">
        <v>6.8420842164194084</v>
      </c>
      <c r="H343" s="4">
        <v>31.006878803493485</v>
      </c>
      <c r="I343" s="5">
        <f t="shared" si="14"/>
        <v>-1.0637858300912626</v>
      </c>
      <c r="J343" s="5">
        <f t="shared" si="15"/>
        <v>-0.23635271314534811</v>
      </c>
    </row>
    <row r="344" spans="1:10" ht="11.25">
      <c r="A344" s="1">
        <v>51000</v>
      </c>
      <c r="B344" s="1">
        <v>5</v>
      </c>
      <c r="C344" s="1" t="s">
        <v>83</v>
      </c>
      <c r="D344" s="1">
        <v>300</v>
      </c>
      <c r="E344" s="1" t="s">
        <v>11</v>
      </c>
      <c r="F344" s="1" t="s">
        <v>69</v>
      </c>
      <c r="G344" s="4">
        <v>15.555310538588142</v>
      </c>
      <c r="H344" s="4">
        <v>37.00652043532489</v>
      </c>
      <c r="I344" s="5">
        <f t="shared" si="14"/>
        <v>-0.7716424015463749</v>
      </c>
      <c r="J344" s="5">
        <f t="shared" si="15"/>
        <v>0.37513030040803946</v>
      </c>
    </row>
    <row r="345" spans="1:10" ht="11.25">
      <c r="A345" s="1">
        <v>53000</v>
      </c>
      <c r="B345" s="1">
        <v>8</v>
      </c>
      <c r="C345" s="1" t="s">
        <v>83</v>
      </c>
      <c r="D345" s="1">
        <v>300</v>
      </c>
      <c r="E345" s="1" t="s">
        <v>11</v>
      </c>
      <c r="F345" s="1" t="s">
        <v>70</v>
      </c>
      <c r="G345" s="4">
        <v>35.991065602569904</v>
      </c>
      <c r="H345" s="4">
        <v>38.86153003967549</v>
      </c>
      <c r="I345" s="5">
        <f t="shared" si="14"/>
        <v>-0.08645745069694039</v>
      </c>
      <c r="J345" s="5">
        <f t="shared" si="15"/>
        <v>0.564192736574337</v>
      </c>
    </row>
    <row r="346" spans="1:10" ht="11.25">
      <c r="A346" s="1">
        <v>54000</v>
      </c>
      <c r="B346" s="1">
        <v>5</v>
      </c>
      <c r="C346" s="1" t="s">
        <v>83</v>
      </c>
      <c r="D346" s="1">
        <v>300</v>
      </c>
      <c r="E346" s="1" t="s">
        <v>11</v>
      </c>
      <c r="F346" s="1" t="s">
        <v>71</v>
      </c>
      <c r="G346" s="4">
        <v>19.134647671127738</v>
      </c>
      <c r="H346" s="4">
        <v>26.20840887127507</v>
      </c>
      <c r="I346" s="5">
        <f t="shared" si="14"/>
        <v>-0.6516317667763747</v>
      </c>
      <c r="J346" s="5">
        <f t="shared" si="15"/>
        <v>-0.725412399482409</v>
      </c>
    </row>
    <row r="347" spans="1:10" ht="11.25">
      <c r="A347" s="1">
        <v>55000</v>
      </c>
      <c r="B347" s="1">
        <v>3</v>
      </c>
      <c r="C347" s="1" t="s">
        <v>83</v>
      </c>
      <c r="D347" s="1">
        <v>300</v>
      </c>
      <c r="E347" s="1" t="s">
        <v>11</v>
      </c>
      <c r="F347" s="1" t="s">
        <v>72</v>
      </c>
      <c r="G347" s="4">
        <v>42.83396387061536</v>
      </c>
      <c r="H347" s="4">
        <v>32.57604726997667</v>
      </c>
      <c r="I347" s="5">
        <f t="shared" si="14"/>
        <v>0.14297625012687706</v>
      </c>
      <c r="J347" s="5">
        <f t="shared" si="15"/>
        <v>-0.07642318376024217</v>
      </c>
    </row>
    <row r="348" spans="1:10" ht="11.25">
      <c r="A348" s="1">
        <v>56000</v>
      </c>
      <c r="B348" s="1">
        <v>7</v>
      </c>
      <c r="C348" s="1" t="s">
        <v>83</v>
      </c>
      <c r="D348" s="1">
        <v>300</v>
      </c>
      <c r="E348" s="1" t="s">
        <v>11</v>
      </c>
      <c r="F348" s="1" t="s">
        <v>73</v>
      </c>
      <c r="G348" s="4">
        <v>58.68711189963249</v>
      </c>
      <c r="H348" s="4">
        <v>26.581523411303422</v>
      </c>
      <c r="I348" s="5">
        <f t="shared" si="14"/>
        <v>0.6745121987161172</v>
      </c>
      <c r="J348" s="5">
        <f t="shared" si="15"/>
        <v>-0.6873845942670699</v>
      </c>
    </row>
    <row r="349" spans="1:4" ht="11.25">
      <c r="A349" s="1">
        <v>99999</v>
      </c>
      <c r="D349" s="1">
        <v>300</v>
      </c>
    </row>
    <row r="350" spans="1:8" ht="11.25">
      <c r="A350" s="1">
        <v>0</v>
      </c>
      <c r="B350" s="1">
        <v>0</v>
      </c>
      <c r="C350" s="1" t="s">
        <v>83</v>
      </c>
      <c r="D350" s="1">
        <v>400</v>
      </c>
      <c r="E350" s="1" t="s">
        <v>12</v>
      </c>
      <c r="F350" s="1" t="s">
        <v>22</v>
      </c>
      <c r="G350" s="4">
        <v>-2.996872651950533</v>
      </c>
      <c r="H350" s="4">
        <v>48.478932664204024</v>
      </c>
    </row>
    <row r="352" spans="6:8" ht="11.25">
      <c r="F352" s="1" t="s">
        <v>113</v>
      </c>
      <c r="G352" s="3">
        <f>AVERAGE(G355:G405)</f>
        <v>2.037129147814708</v>
      </c>
      <c r="H352" s="3">
        <f>AVERAGE(H355:H405)</f>
        <v>44.6255370796009</v>
      </c>
    </row>
    <row r="353" spans="6:8" ht="11.25">
      <c r="F353" s="1" t="s">
        <v>114</v>
      </c>
      <c r="G353" s="3">
        <f>STDEV(G355:G405)</f>
        <v>18.030494950488208</v>
      </c>
      <c r="H353" s="3">
        <f>STDEV(H355:H405)</f>
        <v>13.25446746503536</v>
      </c>
    </row>
    <row r="355" spans="1:10" ht="11.25">
      <c r="A355" s="1">
        <v>1000</v>
      </c>
      <c r="B355" s="1">
        <v>5</v>
      </c>
      <c r="C355" s="1" t="s">
        <v>83</v>
      </c>
      <c r="D355" s="1">
        <v>400</v>
      </c>
      <c r="E355" s="1" t="s">
        <v>12</v>
      </c>
      <c r="F355" s="1" t="s">
        <v>23</v>
      </c>
      <c r="G355" s="4">
        <v>-6.548270729799954</v>
      </c>
      <c r="H355" s="4">
        <v>40.18060684120422</v>
      </c>
      <c r="I355" s="5">
        <f>+(G355-G$352)/G$353</f>
        <v>-0.4761599668334228</v>
      </c>
      <c r="J355" s="5">
        <f>+(H355-H$352)/H$353</f>
        <v>-0.3353533629413778</v>
      </c>
    </row>
    <row r="356" spans="1:10" ht="11.25">
      <c r="A356" s="1">
        <v>2000</v>
      </c>
      <c r="B356" s="1">
        <v>8</v>
      </c>
      <c r="C356" s="1" t="s">
        <v>83</v>
      </c>
      <c r="D356" s="1">
        <v>400</v>
      </c>
      <c r="E356" s="1" t="s">
        <v>12</v>
      </c>
      <c r="F356" s="1" t="s">
        <v>24</v>
      </c>
      <c r="G356" s="4">
        <v>-13.61841065880246</v>
      </c>
      <c r="H356" s="4">
        <v>6.115496667154274</v>
      </c>
      <c r="I356" s="5">
        <f aca="true" t="shared" si="16" ref="I356:I405">+(G356-G$352)/G$353</f>
        <v>-0.8682812007993861</v>
      </c>
      <c r="J356" s="5">
        <f aca="true" t="shared" si="17" ref="J356:J405">+(H356-H$352)/H$353</f>
        <v>-2.9054385258430218</v>
      </c>
    </row>
    <row r="357" spans="1:10" ht="11.25">
      <c r="A357" s="1">
        <v>4000</v>
      </c>
      <c r="B357" s="1">
        <v>6</v>
      </c>
      <c r="C357" s="1" t="s">
        <v>83</v>
      </c>
      <c r="D357" s="1">
        <v>400</v>
      </c>
      <c r="E357" s="1" t="s">
        <v>12</v>
      </c>
      <c r="F357" s="1" t="s">
        <v>25</v>
      </c>
      <c r="G357" s="4">
        <v>16.122797277568736</v>
      </c>
      <c r="H357" s="4">
        <v>61.1220811997903</v>
      </c>
      <c r="I357" s="5">
        <f t="shared" si="16"/>
        <v>0.7812136144034489</v>
      </c>
      <c r="J357" s="5">
        <f t="shared" si="17"/>
        <v>1.2446025586245906</v>
      </c>
    </row>
    <row r="358" spans="1:10" ht="11.25">
      <c r="A358" s="1">
        <v>5000</v>
      </c>
      <c r="B358" s="1">
        <v>5</v>
      </c>
      <c r="C358" s="1" t="s">
        <v>83</v>
      </c>
      <c r="D358" s="1">
        <v>400</v>
      </c>
      <c r="E358" s="1" t="s">
        <v>12</v>
      </c>
      <c r="F358" s="1" t="s">
        <v>26</v>
      </c>
      <c r="G358" s="4">
        <v>8.307605131474238</v>
      </c>
      <c r="H358" s="4">
        <v>37.13390823415479</v>
      </c>
      <c r="I358" s="5">
        <f t="shared" si="16"/>
        <v>0.3477705964743772</v>
      </c>
      <c r="J358" s="5">
        <f t="shared" si="17"/>
        <v>-0.5652153785286861</v>
      </c>
    </row>
    <row r="359" spans="1:10" ht="11.25">
      <c r="A359" s="1">
        <v>6000</v>
      </c>
      <c r="B359" s="1">
        <v>8</v>
      </c>
      <c r="C359" s="1" t="s">
        <v>83</v>
      </c>
      <c r="D359" s="1">
        <v>400</v>
      </c>
      <c r="E359" s="1" t="s">
        <v>12</v>
      </c>
      <c r="F359" s="1" t="s">
        <v>27</v>
      </c>
      <c r="G359" s="4">
        <v>-6.873892824250416</v>
      </c>
      <c r="H359" s="4">
        <v>70.38604371100554</v>
      </c>
      <c r="I359" s="5">
        <f t="shared" si="16"/>
        <v>-0.4942194874036912</v>
      </c>
      <c r="J359" s="5">
        <f t="shared" si="17"/>
        <v>1.943533883904397</v>
      </c>
    </row>
    <row r="360" spans="1:10" ht="11.25">
      <c r="A360" s="1">
        <v>8000</v>
      </c>
      <c r="B360" s="1">
        <v>7</v>
      </c>
      <c r="C360" s="1" t="s">
        <v>83</v>
      </c>
      <c r="D360" s="1">
        <v>400</v>
      </c>
      <c r="E360" s="1" t="s">
        <v>12</v>
      </c>
      <c r="F360" s="1" t="s">
        <v>28</v>
      </c>
      <c r="G360" s="4">
        <v>9.902010824796982</v>
      </c>
      <c r="H360" s="4">
        <v>53.50534323321916</v>
      </c>
      <c r="I360" s="5">
        <f t="shared" si="16"/>
        <v>0.436198878543227</v>
      </c>
      <c r="J360" s="5">
        <f t="shared" si="17"/>
        <v>0.6699481648012454</v>
      </c>
    </row>
    <row r="361" spans="1:10" ht="11.25">
      <c r="A361" s="1">
        <v>9000</v>
      </c>
      <c r="B361" s="1">
        <v>1</v>
      </c>
      <c r="C361" s="1" t="s">
        <v>83</v>
      </c>
      <c r="D361" s="1">
        <v>400</v>
      </c>
      <c r="E361" s="1" t="s">
        <v>12</v>
      </c>
      <c r="F361" s="1" t="s">
        <v>29</v>
      </c>
      <c r="G361" s="4">
        <v>-22.598000876657697</v>
      </c>
      <c r="H361" s="4">
        <v>61.7829301465024</v>
      </c>
      <c r="I361" s="5">
        <f t="shared" si="16"/>
        <v>-1.3663035924482685</v>
      </c>
      <c r="J361" s="5">
        <f t="shared" si="17"/>
        <v>1.2944611401523196</v>
      </c>
    </row>
    <row r="362" spans="1:10" ht="11.25">
      <c r="A362" s="1">
        <v>10000</v>
      </c>
      <c r="B362" s="1">
        <v>2</v>
      </c>
      <c r="C362" s="1" t="s">
        <v>83</v>
      </c>
      <c r="D362" s="1">
        <v>400</v>
      </c>
      <c r="E362" s="1" t="s">
        <v>12</v>
      </c>
      <c r="F362" s="1" t="s">
        <v>30</v>
      </c>
      <c r="G362" s="4">
        <v>-18.38432856281187</v>
      </c>
      <c r="H362" s="4">
        <v>35.63002343994333</v>
      </c>
      <c r="I362" s="5">
        <f t="shared" si="16"/>
        <v>-1.1326066071233185</v>
      </c>
      <c r="J362" s="5">
        <f t="shared" si="17"/>
        <v>-0.6786778618897592</v>
      </c>
    </row>
    <row r="363" spans="1:10" ht="11.25">
      <c r="A363" s="1">
        <v>11000</v>
      </c>
      <c r="B363" s="1">
        <v>2</v>
      </c>
      <c r="C363" s="1" t="s">
        <v>83</v>
      </c>
      <c r="D363" s="1">
        <v>400</v>
      </c>
      <c r="E363" s="1" t="s">
        <v>12</v>
      </c>
      <c r="F363" s="1" t="s">
        <v>31</v>
      </c>
      <c r="G363" s="4">
        <v>-22.798304058146577</v>
      </c>
      <c r="H363" s="4">
        <v>56.05495316758451</v>
      </c>
      <c r="I363" s="5">
        <f t="shared" si="16"/>
        <v>-1.37741272628175</v>
      </c>
      <c r="J363" s="5">
        <f t="shared" si="17"/>
        <v>0.8623066990909931</v>
      </c>
    </row>
    <row r="364" spans="1:10" ht="11.25">
      <c r="A364" s="1">
        <v>12000</v>
      </c>
      <c r="B364" s="1">
        <v>5</v>
      </c>
      <c r="C364" s="1" t="s">
        <v>83</v>
      </c>
      <c r="D364" s="1">
        <v>400</v>
      </c>
      <c r="E364" s="1" t="s">
        <v>12</v>
      </c>
      <c r="F364" s="1" t="s">
        <v>32</v>
      </c>
      <c r="G364" s="4">
        <v>-5.031547537910264</v>
      </c>
      <c r="H364" s="4">
        <v>38.35367343022842</v>
      </c>
      <c r="I364" s="5">
        <f t="shared" si="16"/>
        <v>-0.3920400801606156</v>
      </c>
      <c r="J364" s="5">
        <f t="shared" si="17"/>
        <v>-0.4731886562713557</v>
      </c>
    </row>
    <row r="365" spans="1:10" ht="11.25">
      <c r="A365" s="1">
        <v>13000</v>
      </c>
      <c r="B365" s="1">
        <v>5</v>
      </c>
      <c r="C365" s="1" t="s">
        <v>83</v>
      </c>
      <c r="D365" s="1">
        <v>400</v>
      </c>
      <c r="E365" s="1" t="s">
        <v>12</v>
      </c>
      <c r="F365" s="1" t="s">
        <v>33</v>
      </c>
      <c r="G365" s="4">
        <v>4.8391463761862985</v>
      </c>
      <c r="H365" s="4">
        <v>56.62050643618479</v>
      </c>
      <c r="I365" s="5">
        <f t="shared" si="16"/>
        <v>0.155404343367497</v>
      </c>
      <c r="J365" s="5">
        <f t="shared" si="17"/>
        <v>0.9049755781004429</v>
      </c>
    </row>
    <row r="366" spans="1:10" ht="11.25">
      <c r="A366" s="1">
        <v>15000</v>
      </c>
      <c r="B366" s="1">
        <v>8</v>
      </c>
      <c r="C366" s="1" t="s">
        <v>83</v>
      </c>
      <c r="D366" s="1">
        <v>400</v>
      </c>
      <c r="E366" s="1" t="s">
        <v>12</v>
      </c>
      <c r="F366" s="1" t="s">
        <v>34</v>
      </c>
      <c r="G366" s="4">
        <v>-13.543529803252774</v>
      </c>
      <c r="H366" s="4">
        <v>11.309826796288025</v>
      </c>
      <c r="I366" s="5">
        <f t="shared" si="16"/>
        <v>-0.8641281891513248</v>
      </c>
      <c r="J366" s="5">
        <f t="shared" si="17"/>
        <v>-2.513545743817932</v>
      </c>
    </row>
    <row r="367" spans="1:10" ht="11.25">
      <c r="A367" s="1">
        <v>16000</v>
      </c>
      <c r="B367" s="1">
        <v>7</v>
      </c>
      <c r="C367" s="1" t="s">
        <v>83</v>
      </c>
      <c r="D367" s="1">
        <v>400</v>
      </c>
      <c r="E367" s="1" t="s">
        <v>12</v>
      </c>
      <c r="F367" s="1" t="s">
        <v>35</v>
      </c>
      <c r="G367" s="4">
        <v>22.01326455416359</v>
      </c>
      <c r="H367" s="4">
        <v>74.32900605733226</v>
      </c>
      <c r="I367" s="5">
        <f t="shared" si="16"/>
        <v>1.1079083220512476</v>
      </c>
      <c r="J367" s="5">
        <f t="shared" si="17"/>
        <v>2.241015646693288</v>
      </c>
    </row>
    <row r="368" spans="1:10" ht="11.25">
      <c r="A368" s="1">
        <v>17000</v>
      </c>
      <c r="B368" s="1">
        <v>3</v>
      </c>
      <c r="C368" s="1" t="s">
        <v>83</v>
      </c>
      <c r="D368" s="1">
        <v>400</v>
      </c>
      <c r="E368" s="1" t="s">
        <v>12</v>
      </c>
      <c r="F368" s="1" t="s">
        <v>36</v>
      </c>
      <c r="G368" s="4">
        <v>-3.5934758398564304</v>
      </c>
      <c r="H368" s="4">
        <v>45.120879622630184</v>
      </c>
      <c r="I368" s="5">
        <f t="shared" si="16"/>
        <v>-0.3122823307475916</v>
      </c>
      <c r="J368" s="5">
        <f t="shared" si="17"/>
        <v>0.03737174234543716</v>
      </c>
    </row>
    <row r="369" spans="1:10" ht="11.25">
      <c r="A369" s="7">
        <v>18000</v>
      </c>
      <c r="B369" s="7">
        <v>3</v>
      </c>
      <c r="C369" s="7" t="s">
        <v>83</v>
      </c>
      <c r="D369" s="7">
        <v>400</v>
      </c>
      <c r="E369" s="7" t="s">
        <v>12</v>
      </c>
      <c r="F369" s="7" t="s">
        <v>37</v>
      </c>
      <c r="G369" s="4">
        <v>7.6209121891088305</v>
      </c>
      <c r="H369" s="4">
        <v>41.05785437787095</v>
      </c>
      <c r="I369" s="5">
        <f t="shared" si="16"/>
        <v>0.30968551094283364</v>
      </c>
      <c r="J369" s="5">
        <f t="shared" si="17"/>
        <v>-0.2691683171082749</v>
      </c>
    </row>
    <row r="370" spans="1:10" ht="11.25">
      <c r="A370" s="1">
        <v>19000</v>
      </c>
      <c r="B370" s="1">
        <v>4</v>
      </c>
      <c r="C370" s="1" t="s">
        <v>83</v>
      </c>
      <c r="D370" s="1">
        <v>400</v>
      </c>
      <c r="E370" s="1" t="s">
        <v>12</v>
      </c>
      <c r="F370" s="1" t="s">
        <v>38</v>
      </c>
      <c r="G370" s="4">
        <v>10.100743405473644</v>
      </c>
      <c r="H370" s="4">
        <v>30.600418680945786</v>
      </c>
      <c r="I370" s="5">
        <f t="shared" si="16"/>
        <v>0.4472209043513028</v>
      </c>
      <c r="J370" s="5">
        <f t="shared" si="17"/>
        <v>-1.0581427307926703</v>
      </c>
    </row>
    <row r="371" spans="1:10" ht="11.25">
      <c r="A371" s="1">
        <v>20000</v>
      </c>
      <c r="B371" s="1">
        <v>4</v>
      </c>
      <c r="C371" s="1" t="s">
        <v>83</v>
      </c>
      <c r="D371" s="1">
        <v>400</v>
      </c>
      <c r="E371" s="1" t="s">
        <v>12</v>
      </c>
      <c r="F371" s="1" t="s">
        <v>39</v>
      </c>
      <c r="G371" s="4">
        <v>12.15600891838422</v>
      </c>
      <c r="H371" s="4">
        <v>38.3706429300702</v>
      </c>
      <c r="I371" s="5">
        <f t="shared" si="16"/>
        <v>0.5612092068662555</v>
      </c>
      <c r="J371" s="5">
        <f t="shared" si="17"/>
        <v>-0.4719083709723392</v>
      </c>
    </row>
    <row r="372" spans="1:10" ht="11.25">
      <c r="A372" s="1">
        <v>21000</v>
      </c>
      <c r="B372" s="1">
        <v>5</v>
      </c>
      <c r="C372" s="1" t="s">
        <v>83</v>
      </c>
      <c r="D372" s="1">
        <v>400</v>
      </c>
      <c r="E372" s="1" t="s">
        <v>12</v>
      </c>
      <c r="F372" s="1" t="s">
        <v>40</v>
      </c>
      <c r="G372" s="4">
        <v>12.274446759408741</v>
      </c>
      <c r="H372" s="4">
        <v>36.45480930356029</v>
      </c>
      <c r="I372" s="5">
        <f t="shared" si="16"/>
        <v>0.5677779583813831</v>
      </c>
      <c r="J372" s="5">
        <f t="shared" si="17"/>
        <v>-0.6164508530874285</v>
      </c>
    </row>
    <row r="373" spans="1:10" ht="11.25">
      <c r="A373" s="1">
        <v>22000</v>
      </c>
      <c r="B373" s="1">
        <v>5</v>
      </c>
      <c r="C373" s="1" t="s">
        <v>83</v>
      </c>
      <c r="D373" s="1">
        <v>400</v>
      </c>
      <c r="E373" s="1" t="s">
        <v>12</v>
      </c>
      <c r="F373" s="1" t="s">
        <v>41</v>
      </c>
      <c r="G373" s="4">
        <v>0.10907481372972594</v>
      </c>
      <c r="H373" s="4">
        <v>35.961125463198826</v>
      </c>
      <c r="I373" s="5">
        <f t="shared" si="16"/>
        <v>-0.10693296769608517</v>
      </c>
      <c r="J373" s="5">
        <f t="shared" si="17"/>
        <v>-0.6536974525199427</v>
      </c>
    </row>
    <row r="374" spans="1:10" ht="11.25">
      <c r="A374" s="1">
        <v>23000</v>
      </c>
      <c r="B374" s="1">
        <v>1</v>
      </c>
      <c r="C374" s="1" t="s">
        <v>83</v>
      </c>
      <c r="D374" s="1">
        <v>400</v>
      </c>
      <c r="E374" s="1" t="s">
        <v>12</v>
      </c>
      <c r="F374" s="1" t="s">
        <v>42</v>
      </c>
      <c r="G374" s="4">
        <v>-15.925303285019766</v>
      </c>
      <c r="H374" s="4">
        <v>32.782650561942674</v>
      </c>
      <c r="I374" s="5">
        <f t="shared" si="16"/>
        <v>-0.9962251442436476</v>
      </c>
      <c r="J374" s="5">
        <f t="shared" si="17"/>
        <v>-0.8935014966764366</v>
      </c>
    </row>
    <row r="375" spans="1:10" ht="11.25">
      <c r="A375" s="1">
        <v>24000</v>
      </c>
      <c r="B375" s="1">
        <v>2</v>
      </c>
      <c r="C375" s="1" t="s">
        <v>83</v>
      </c>
      <c r="D375" s="1">
        <v>400</v>
      </c>
      <c r="E375" s="1" t="s">
        <v>12</v>
      </c>
      <c r="F375" s="1" t="s">
        <v>43</v>
      </c>
      <c r="G375" s="4">
        <v>-11.773719651919645</v>
      </c>
      <c r="H375" s="4">
        <v>45.517437902936145</v>
      </c>
      <c r="I375" s="5">
        <f t="shared" si="16"/>
        <v>-0.7659716961547082</v>
      </c>
      <c r="J375" s="5">
        <f t="shared" si="17"/>
        <v>0.06729058151057615</v>
      </c>
    </row>
    <row r="376" spans="1:10" ht="11.25">
      <c r="A376" s="1">
        <v>25000</v>
      </c>
      <c r="B376" s="1">
        <v>1</v>
      </c>
      <c r="C376" s="1" t="s">
        <v>83</v>
      </c>
      <c r="D376" s="1">
        <v>400</v>
      </c>
      <c r="E376" s="1" t="s">
        <v>12</v>
      </c>
      <c r="F376" s="1" t="s">
        <v>44</v>
      </c>
      <c r="G376" s="4">
        <v>-15.73616896934097</v>
      </c>
      <c r="H376" s="4">
        <v>62.61002635534145</v>
      </c>
      <c r="I376" s="5">
        <f t="shared" si="16"/>
        <v>-0.9857354535170113</v>
      </c>
      <c r="J376" s="5">
        <f t="shared" si="17"/>
        <v>1.3568624558612226</v>
      </c>
    </row>
    <row r="377" spans="1:10" ht="11.25">
      <c r="A377" s="1">
        <v>26000</v>
      </c>
      <c r="B377" s="1">
        <v>3</v>
      </c>
      <c r="C377" s="1" t="s">
        <v>83</v>
      </c>
      <c r="D377" s="1">
        <v>400</v>
      </c>
      <c r="E377" s="1" t="s">
        <v>12</v>
      </c>
      <c r="F377" s="1" t="s">
        <v>45</v>
      </c>
      <c r="G377" s="4">
        <v>4.57432854823292</v>
      </c>
      <c r="H377" s="4">
        <v>47.15649255232333</v>
      </c>
      <c r="I377" s="5">
        <f t="shared" si="16"/>
        <v>0.14071712437098197</v>
      </c>
      <c r="J377" s="5">
        <f t="shared" si="17"/>
        <v>0.19095112492440475</v>
      </c>
    </row>
    <row r="378" spans="1:10" ht="11.25">
      <c r="A378" s="1">
        <v>27000</v>
      </c>
      <c r="B378" s="1">
        <v>4</v>
      </c>
      <c r="C378" s="1" t="s">
        <v>83</v>
      </c>
      <c r="D378" s="1">
        <v>400</v>
      </c>
      <c r="E378" s="1" t="s">
        <v>12</v>
      </c>
      <c r="F378" s="1" t="s">
        <v>46</v>
      </c>
      <c r="G378" s="4">
        <v>10.319022951343726</v>
      </c>
      <c r="H378" s="4">
        <v>40.16126548109189</v>
      </c>
      <c r="I378" s="5">
        <f t="shared" si="16"/>
        <v>0.45932703601709896</v>
      </c>
      <c r="J378" s="5">
        <f t="shared" si="17"/>
        <v>-0.33681259622731324</v>
      </c>
    </row>
    <row r="379" spans="1:10" ht="11.25">
      <c r="A379" s="1">
        <v>28000</v>
      </c>
      <c r="B379" s="1">
        <v>5</v>
      </c>
      <c r="C379" s="1" t="s">
        <v>83</v>
      </c>
      <c r="D379" s="1">
        <v>400</v>
      </c>
      <c r="E379" s="1" t="s">
        <v>12</v>
      </c>
      <c r="F379" s="1" t="s">
        <v>47</v>
      </c>
      <c r="G379" s="4">
        <v>-5.5438209331652</v>
      </c>
      <c r="H379" s="4">
        <v>40.91347084355799</v>
      </c>
      <c r="I379" s="5">
        <f t="shared" si="16"/>
        <v>-0.420451579493365</v>
      </c>
      <c r="J379" s="5">
        <f t="shared" si="17"/>
        <v>-0.28006151479379804</v>
      </c>
    </row>
    <row r="380" spans="1:10" ht="11.25">
      <c r="A380" s="1">
        <v>29000</v>
      </c>
      <c r="B380" s="1">
        <v>4</v>
      </c>
      <c r="C380" s="1" t="s">
        <v>83</v>
      </c>
      <c r="D380" s="1">
        <v>400</v>
      </c>
      <c r="E380" s="1" t="s">
        <v>12</v>
      </c>
      <c r="F380" s="1" t="s">
        <v>48</v>
      </c>
      <c r="G380" s="4">
        <v>-8.166264394944733</v>
      </c>
      <c r="H380" s="4">
        <v>41.62521353403328</v>
      </c>
      <c r="I380" s="5">
        <f t="shared" si="16"/>
        <v>-0.5658964754310954</v>
      </c>
      <c r="J380" s="5">
        <f t="shared" si="17"/>
        <v>-0.22636319063608798</v>
      </c>
    </row>
    <row r="381" spans="1:10" ht="11.25">
      <c r="A381" s="1">
        <v>30000</v>
      </c>
      <c r="B381" s="1">
        <v>7</v>
      </c>
      <c r="C381" s="1" t="s">
        <v>83</v>
      </c>
      <c r="D381" s="1">
        <v>400</v>
      </c>
      <c r="E381" s="1" t="s">
        <v>12</v>
      </c>
      <c r="F381" s="1" t="s">
        <v>49</v>
      </c>
      <c r="G381" s="4">
        <v>10.921721964922938</v>
      </c>
      <c r="H381" s="4">
        <v>28.154305523803025</v>
      </c>
      <c r="I381" s="5">
        <f t="shared" si="16"/>
        <v>0.49275368432787603</v>
      </c>
      <c r="J381" s="5">
        <f t="shared" si="17"/>
        <v>-1.2426928203074312</v>
      </c>
    </row>
    <row r="382" spans="1:10" ht="11.25">
      <c r="A382" s="1">
        <v>31000</v>
      </c>
      <c r="B382" s="1">
        <v>4</v>
      </c>
      <c r="C382" s="1" t="s">
        <v>83</v>
      </c>
      <c r="D382" s="1">
        <v>400</v>
      </c>
      <c r="E382" s="1" t="s">
        <v>12</v>
      </c>
      <c r="F382" s="1" t="s">
        <v>50</v>
      </c>
      <c r="G382" s="4">
        <v>18.325261526540103</v>
      </c>
      <c r="H382" s="4">
        <v>40.03411685599041</v>
      </c>
      <c r="I382" s="5">
        <f t="shared" si="16"/>
        <v>0.9033657935321605</v>
      </c>
      <c r="J382" s="5">
        <f t="shared" si="17"/>
        <v>-0.3464054844694768</v>
      </c>
    </row>
    <row r="383" spans="1:10" ht="11.25">
      <c r="A383" s="1">
        <v>32000</v>
      </c>
      <c r="B383" s="1">
        <v>8</v>
      </c>
      <c r="C383" s="1" t="s">
        <v>83</v>
      </c>
      <c r="D383" s="1">
        <v>400</v>
      </c>
      <c r="E383" s="1" t="s">
        <v>12</v>
      </c>
      <c r="F383" s="1" t="s">
        <v>51</v>
      </c>
      <c r="G383" s="4">
        <v>67.73327682418591</v>
      </c>
      <c r="H383" s="4">
        <v>47.75496269005106</v>
      </c>
      <c r="I383" s="5">
        <f t="shared" si="16"/>
        <v>3.643613104175621</v>
      </c>
      <c r="J383" s="5">
        <f t="shared" si="17"/>
        <v>0.2361034586040841</v>
      </c>
    </row>
    <row r="384" spans="1:10" ht="11.25">
      <c r="A384" s="1">
        <v>33000</v>
      </c>
      <c r="B384" s="1">
        <v>1</v>
      </c>
      <c r="C384" s="1" t="s">
        <v>83</v>
      </c>
      <c r="D384" s="1">
        <v>400</v>
      </c>
      <c r="E384" s="1" t="s">
        <v>12</v>
      </c>
      <c r="F384" s="1" t="s">
        <v>52</v>
      </c>
      <c r="G384" s="4">
        <v>0.8261101419933192</v>
      </c>
      <c r="H384" s="4">
        <v>53.09817946174773</v>
      </c>
      <c r="I384" s="5">
        <f t="shared" si="16"/>
        <v>-0.06716504506098422</v>
      </c>
      <c r="J384" s="5">
        <f t="shared" si="17"/>
        <v>0.6392291809910318</v>
      </c>
    </row>
    <row r="385" spans="1:10" ht="11.25">
      <c r="A385" s="1">
        <v>34000</v>
      </c>
      <c r="B385" s="1">
        <v>2</v>
      </c>
      <c r="C385" s="1" t="s">
        <v>83</v>
      </c>
      <c r="D385" s="1">
        <v>400</v>
      </c>
      <c r="E385" s="1" t="s">
        <v>12</v>
      </c>
      <c r="F385" s="1" t="s">
        <v>53</v>
      </c>
      <c r="G385" s="4">
        <v>-19.769797482792008</v>
      </c>
      <c r="H385" s="4">
        <v>67.95210918375254</v>
      </c>
      <c r="I385" s="5">
        <f t="shared" si="16"/>
        <v>-1.2094469225880156</v>
      </c>
      <c r="J385" s="5">
        <f t="shared" si="17"/>
        <v>1.7599026264680946</v>
      </c>
    </row>
    <row r="386" spans="1:10" ht="11.25">
      <c r="A386" s="1">
        <v>35000</v>
      </c>
      <c r="B386" s="1">
        <v>6</v>
      </c>
      <c r="C386" s="1" t="s">
        <v>83</v>
      </c>
      <c r="D386" s="1">
        <v>400</v>
      </c>
      <c r="E386" s="1" t="s">
        <v>12</v>
      </c>
      <c r="F386" s="1" t="s">
        <v>54</v>
      </c>
      <c r="G386" s="4">
        <v>1.5277144396998565</v>
      </c>
      <c r="H386" s="4">
        <v>56.95583134651896</v>
      </c>
      <c r="I386" s="5">
        <f t="shared" si="16"/>
        <v>-0.02825295198571675</v>
      </c>
      <c r="J386" s="5">
        <f t="shared" si="17"/>
        <v>0.9302745885072166</v>
      </c>
    </row>
    <row r="387" spans="1:10" ht="11.25">
      <c r="A387" s="1">
        <v>36000</v>
      </c>
      <c r="B387" s="1">
        <v>2</v>
      </c>
      <c r="C387" s="1" t="s">
        <v>83</v>
      </c>
      <c r="D387" s="1">
        <v>400</v>
      </c>
      <c r="E387" s="1" t="s">
        <v>12</v>
      </c>
      <c r="F387" s="1" t="s">
        <v>55</v>
      </c>
      <c r="G387" s="4">
        <v>-21.713609127145673</v>
      </c>
      <c r="H387" s="4">
        <v>46.74117605620074</v>
      </c>
      <c r="I387" s="5">
        <f t="shared" si="16"/>
        <v>-1.3172538158370017</v>
      </c>
      <c r="J387" s="5">
        <f t="shared" si="17"/>
        <v>0.15961704852954617</v>
      </c>
    </row>
    <row r="388" spans="1:10" ht="11.25">
      <c r="A388" s="1">
        <v>37000</v>
      </c>
      <c r="B388" s="1">
        <v>5</v>
      </c>
      <c r="C388" s="1" t="s">
        <v>83</v>
      </c>
      <c r="D388" s="1">
        <v>400</v>
      </c>
      <c r="E388" s="1" t="s">
        <v>12</v>
      </c>
      <c r="F388" s="1" t="s">
        <v>56</v>
      </c>
      <c r="G388" s="4">
        <v>-8.491496643246755</v>
      </c>
      <c r="H388" s="4">
        <v>58.301715247471186</v>
      </c>
      <c r="I388" s="5">
        <f t="shared" si="16"/>
        <v>-0.5839343745123525</v>
      </c>
      <c r="J388" s="5">
        <f t="shared" si="17"/>
        <v>1.0318164953776812</v>
      </c>
    </row>
    <row r="389" spans="1:10" ht="11.25">
      <c r="A389" s="1">
        <v>38000</v>
      </c>
      <c r="B389" s="1">
        <v>4</v>
      </c>
      <c r="C389" s="1" t="s">
        <v>83</v>
      </c>
      <c r="D389" s="1">
        <v>400</v>
      </c>
      <c r="E389" s="1" t="s">
        <v>12</v>
      </c>
      <c r="F389" s="1" t="s">
        <v>57</v>
      </c>
      <c r="G389" s="4">
        <v>44.276103484110926</v>
      </c>
      <c r="H389" s="4">
        <v>43.35292328817999</v>
      </c>
      <c r="I389" s="5">
        <f t="shared" si="16"/>
        <v>2.3426408677235186</v>
      </c>
      <c r="J389" s="5">
        <f t="shared" si="17"/>
        <v>-0.09601395112840326</v>
      </c>
    </row>
    <row r="390" spans="1:10" ht="11.25">
      <c r="A390" s="1">
        <v>39000</v>
      </c>
      <c r="B390" s="1">
        <v>3</v>
      </c>
      <c r="C390" s="1" t="s">
        <v>83</v>
      </c>
      <c r="D390" s="1">
        <v>400</v>
      </c>
      <c r="E390" s="1" t="s">
        <v>12</v>
      </c>
      <c r="F390" s="1" t="s">
        <v>58</v>
      </c>
      <c r="G390" s="4">
        <v>-2.3628357567319402</v>
      </c>
      <c r="H390" s="4">
        <v>33.4609556275451</v>
      </c>
      <c r="I390" s="5">
        <f t="shared" si="16"/>
        <v>-0.24402906945311065</v>
      </c>
      <c r="J390" s="5">
        <f t="shared" si="17"/>
        <v>-0.8423259162623794</v>
      </c>
    </row>
    <row r="391" spans="1:10" ht="11.25">
      <c r="A391" s="1">
        <v>40000</v>
      </c>
      <c r="B391" s="1">
        <v>6</v>
      </c>
      <c r="C391" s="1" t="s">
        <v>83</v>
      </c>
      <c r="D391" s="1">
        <v>400</v>
      </c>
      <c r="E391" s="1" t="s">
        <v>12</v>
      </c>
      <c r="F391" s="1" t="s">
        <v>59</v>
      </c>
      <c r="G391" s="4">
        <v>8.289883512647034</v>
      </c>
      <c r="H391" s="4">
        <v>35.74816671950867</v>
      </c>
      <c r="I391" s="5">
        <f t="shared" si="16"/>
        <v>0.3467877272366847</v>
      </c>
      <c r="J391" s="5">
        <f t="shared" si="17"/>
        <v>-0.6697643932893047</v>
      </c>
    </row>
    <row r="392" spans="1:10" ht="11.25">
      <c r="A392" s="1">
        <v>41000</v>
      </c>
      <c r="B392" s="1">
        <v>8</v>
      </c>
      <c r="C392" s="1" t="s">
        <v>83</v>
      </c>
      <c r="D392" s="1">
        <v>400</v>
      </c>
      <c r="E392" s="1" t="s">
        <v>12</v>
      </c>
      <c r="F392" s="1" t="s">
        <v>60</v>
      </c>
      <c r="G392" s="4">
        <v>9.310403109946751</v>
      </c>
      <c r="H392" s="4">
        <v>62.224246882573844</v>
      </c>
      <c r="I392" s="5">
        <f t="shared" si="16"/>
        <v>0.40338737134529445</v>
      </c>
      <c r="J392" s="5">
        <f t="shared" si="17"/>
        <v>1.3277568374133084</v>
      </c>
    </row>
    <row r="393" spans="1:10" ht="11.25">
      <c r="A393" s="1">
        <v>42000</v>
      </c>
      <c r="B393" s="1">
        <v>2</v>
      </c>
      <c r="C393" s="1" t="s">
        <v>83</v>
      </c>
      <c r="D393" s="1">
        <v>400</v>
      </c>
      <c r="E393" s="1" t="s">
        <v>12</v>
      </c>
      <c r="F393" s="1" t="s">
        <v>61</v>
      </c>
      <c r="G393" s="4">
        <v>-9.127176015473893</v>
      </c>
      <c r="H393" s="4">
        <v>48.17427321072096</v>
      </c>
      <c r="I393" s="5">
        <f t="shared" si="16"/>
        <v>-0.6191901661016969</v>
      </c>
      <c r="J393" s="5">
        <f t="shared" si="17"/>
        <v>0.2677388692138294</v>
      </c>
    </row>
    <row r="394" spans="1:10" ht="11.25">
      <c r="A394" s="1">
        <v>44000</v>
      </c>
      <c r="B394" s="1">
        <v>1</v>
      </c>
      <c r="C394" s="1" t="s">
        <v>83</v>
      </c>
      <c r="D394" s="1">
        <v>400</v>
      </c>
      <c r="E394" s="1" t="s">
        <v>12</v>
      </c>
      <c r="F394" s="1" t="s">
        <v>62</v>
      </c>
      <c r="G394" s="4">
        <v>-26.51264804796023</v>
      </c>
      <c r="H394" s="4">
        <v>45.11109284895303</v>
      </c>
      <c r="I394" s="5">
        <f t="shared" si="16"/>
        <v>-1.5834161665651836</v>
      </c>
      <c r="J394" s="5">
        <f t="shared" si="17"/>
        <v>0.03663336687294283</v>
      </c>
    </row>
    <row r="395" spans="1:10" ht="11.25">
      <c r="A395" s="1">
        <v>45000</v>
      </c>
      <c r="B395" s="1">
        <v>5</v>
      </c>
      <c r="C395" s="1" t="s">
        <v>83</v>
      </c>
      <c r="D395" s="1">
        <v>400</v>
      </c>
      <c r="E395" s="1" t="s">
        <v>12</v>
      </c>
      <c r="F395" s="1" t="s">
        <v>63</v>
      </c>
      <c r="G395" s="4">
        <v>-9.579886730643828</v>
      </c>
      <c r="H395" s="4">
        <v>44.03623775663035</v>
      </c>
      <c r="I395" s="5">
        <f t="shared" si="16"/>
        <v>-0.6442982242228456</v>
      </c>
      <c r="J395" s="5">
        <f t="shared" si="17"/>
        <v>-0.04446043000407952</v>
      </c>
    </row>
    <row r="396" spans="1:10" ht="11.25">
      <c r="A396" s="1">
        <v>46000</v>
      </c>
      <c r="B396" s="1">
        <v>4</v>
      </c>
      <c r="C396" s="1" t="s">
        <v>83</v>
      </c>
      <c r="D396" s="1">
        <v>400</v>
      </c>
      <c r="E396" s="1" t="s">
        <v>12</v>
      </c>
      <c r="F396" s="1" t="s">
        <v>64</v>
      </c>
      <c r="G396" s="4">
        <v>44.67191455036021</v>
      </c>
      <c r="H396" s="4">
        <v>58.099085144552376</v>
      </c>
      <c r="I396" s="5">
        <f t="shared" si="16"/>
        <v>2.364593180587707</v>
      </c>
      <c r="J396" s="5">
        <f t="shared" si="17"/>
        <v>1.0165288119265476</v>
      </c>
    </row>
    <row r="397" spans="1:10" ht="11.25">
      <c r="A397" s="1">
        <v>47000</v>
      </c>
      <c r="B397" s="1">
        <v>5</v>
      </c>
      <c r="C397" s="1" t="s">
        <v>83</v>
      </c>
      <c r="D397" s="1">
        <v>400</v>
      </c>
      <c r="E397" s="1" t="s">
        <v>12</v>
      </c>
      <c r="F397" s="1" t="s">
        <v>65</v>
      </c>
      <c r="G397" s="4">
        <v>-2.2850632368783708</v>
      </c>
      <c r="H397" s="4">
        <v>47.238487880731526</v>
      </c>
      <c r="I397" s="5">
        <f t="shared" si="16"/>
        <v>-0.23971568149192973</v>
      </c>
      <c r="J397" s="5">
        <f t="shared" si="17"/>
        <v>0.19713736579937746</v>
      </c>
    </row>
    <row r="398" spans="1:10" ht="11.25">
      <c r="A398" s="1">
        <v>48000</v>
      </c>
      <c r="B398" s="1">
        <v>6</v>
      </c>
      <c r="C398" s="1" t="s">
        <v>83</v>
      </c>
      <c r="D398" s="1">
        <v>400</v>
      </c>
      <c r="E398" s="1" t="s">
        <v>12</v>
      </c>
      <c r="F398" s="1" t="s">
        <v>66</v>
      </c>
      <c r="G398" s="4">
        <v>10.6354835655178</v>
      </c>
      <c r="H398" s="4">
        <v>54.865682880683565</v>
      </c>
      <c r="I398" s="5">
        <f t="shared" si="16"/>
        <v>0.47687844628304427</v>
      </c>
      <c r="J398" s="5">
        <f t="shared" si="17"/>
        <v>0.7725807036831671</v>
      </c>
    </row>
    <row r="399" spans="1:10" ht="11.25">
      <c r="A399" s="1">
        <v>49000</v>
      </c>
      <c r="B399" s="1">
        <v>7</v>
      </c>
      <c r="C399" s="1" t="s">
        <v>83</v>
      </c>
      <c r="D399" s="1">
        <v>400</v>
      </c>
      <c r="E399" s="1" t="s">
        <v>12</v>
      </c>
      <c r="F399" s="1" t="s">
        <v>67</v>
      </c>
      <c r="G399" s="4">
        <v>22.323472599799675</v>
      </c>
      <c r="H399" s="4">
        <v>38.35443062358228</v>
      </c>
      <c r="I399" s="5">
        <f t="shared" si="16"/>
        <v>1.1251129548962093</v>
      </c>
      <c r="J399" s="5">
        <f t="shared" si="17"/>
        <v>-0.47313152886462584</v>
      </c>
    </row>
    <row r="400" spans="1:10" ht="11.25">
      <c r="A400" s="1">
        <v>50000</v>
      </c>
      <c r="B400" s="1">
        <v>1</v>
      </c>
      <c r="C400" s="1" t="s">
        <v>83</v>
      </c>
      <c r="D400" s="1">
        <v>400</v>
      </c>
      <c r="E400" s="1" t="s">
        <v>12</v>
      </c>
      <c r="F400" s="1" t="s">
        <v>68</v>
      </c>
      <c r="G400" s="4">
        <v>5.292297992236916</v>
      </c>
      <c r="H400" s="4">
        <v>36.78301134070894</v>
      </c>
      <c r="I400" s="5">
        <f t="shared" si="16"/>
        <v>0.18053685455451507</v>
      </c>
      <c r="J400" s="5">
        <f t="shared" si="17"/>
        <v>-0.5916892368237476</v>
      </c>
    </row>
    <row r="401" spans="1:10" ht="11.25">
      <c r="A401" s="1">
        <v>51000</v>
      </c>
      <c r="B401" s="1">
        <v>5</v>
      </c>
      <c r="C401" s="1" t="s">
        <v>83</v>
      </c>
      <c r="D401" s="1">
        <v>400</v>
      </c>
      <c r="E401" s="1" t="s">
        <v>12</v>
      </c>
      <c r="F401" s="1" t="s">
        <v>69</v>
      </c>
      <c r="G401" s="4">
        <v>-8.622132244481072</v>
      </c>
      <c r="H401" s="4">
        <v>39.393935218204824</v>
      </c>
      <c r="I401" s="5">
        <f t="shared" si="16"/>
        <v>-0.5911796332583295</v>
      </c>
      <c r="J401" s="5">
        <f t="shared" si="17"/>
        <v>-0.3947047948321417</v>
      </c>
    </row>
    <row r="402" spans="1:10" ht="11.25">
      <c r="A402" s="1">
        <v>53000</v>
      </c>
      <c r="B402" s="1">
        <v>8</v>
      </c>
      <c r="C402" s="1" t="s">
        <v>83</v>
      </c>
      <c r="D402" s="1">
        <v>400</v>
      </c>
      <c r="E402" s="1" t="s">
        <v>12</v>
      </c>
      <c r="F402" s="1" t="s">
        <v>70</v>
      </c>
      <c r="G402" s="4">
        <v>-4.453270499140826</v>
      </c>
      <c r="H402" s="4">
        <v>44.73424358021691</v>
      </c>
      <c r="I402" s="5">
        <f t="shared" si="16"/>
        <v>-0.35996791351419866</v>
      </c>
      <c r="J402" s="5">
        <f t="shared" si="17"/>
        <v>0.00820149892123326</v>
      </c>
    </row>
    <row r="403" spans="1:10" ht="11.25">
      <c r="A403" s="1">
        <v>54000</v>
      </c>
      <c r="B403" s="1">
        <v>5</v>
      </c>
      <c r="C403" s="1" t="s">
        <v>83</v>
      </c>
      <c r="D403" s="1">
        <v>400</v>
      </c>
      <c r="E403" s="1" t="s">
        <v>12</v>
      </c>
      <c r="F403" s="1" t="s">
        <v>71</v>
      </c>
      <c r="G403" s="4">
        <v>-7.4001489007620265</v>
      </c>
      <c r="H403" s="4">
        <v>25.6801181050319</v>
      </c>
      <c r="I403" s="5">
        <f t="shared" si="16"/>
        <v>-0.523406488534648</v>
      </c>
      <c r="J403" s="5">
        <f t="shared" si="17"/>
        <v>-1.42936100786743</v>
      </c>
    </row>
    <row r="404" spans="1:10" ht="11.25">
      <c r="A404" s="1">
        <v>55000</v>
      </c>
      <c r="B404" s="1">
        <v>3</v>
      </c>
      <c r="C404" s="1" t="s">
        <v>83</v>
      </c>
      <c r="D404" s="1">
        <v>400</v>
      </c>
      <c r="E404" s="1" t="s">
        <v>12</v>
      </c>
      <c r="F404" s="1" t="s">
        <v>72</v>
      </c>
      <c r="G404" s="4">
        <v>10.200917664519405</v>
      </c>
      <c r="H404" s="4">
        <v>39.00544855865198</v>
      </c>
      <c r="I404" s="5">
        <f t="shared" si="16"/>
        <v>0.45277672848817985</v>
      </c>
      <c r="J404" s="5">
        <f t="shared" si="17"/>
        <v>-0.42401466039842384</v>
      </c>
    </row>
    <row r="405" spans="1:10" ht="11.25">
      <c r="A405" s="1">
        <v>56000</v>
      </c>
      <c r="B405" s="1">
        <v>7</v>
      </c>
      <c r="C405" s="1" t="s">
        <v>83</v>
      </c>
      <c r="D405" s="1">
        <v>400</v>
      </c>
      <c r="E405" s="1" t="s">
        <v>12</v>
      </c>
      <c r="F405" s="1" t="s">
        <v>73</v>
      </c>
      <c r="G405" s="4">
        <v>21.672766223333028</v>
      </c>
      <c r="H405" s="4">
        <v>39.790968057539565</v>
      </c>
      <c r="I405" s="5">
        <f t="shared" si="16"/>
        <v>1.0890237416908317</v>
      </c>
      <c r="J405" s="5">
        <f t="shared" si="17"/>
        <v>-0.3647501519630793</v>
      </c>
    </row>
    <row r="406" spans="1:4" ht="11.25">
      <c r="A406" s="1">
        <v>99999</v>
      </c>
      <c r="D406" s="1">
        <v>400</v>
      </c>
    </row>
    <row r="407" spans="1:8" ht="11.25">
      <c r="A407" s="1">
        <v>0</v>
      </c>
      <c r="B407" s="1">
        <v>0</v>
      </c>
      <c r="C407" s="1" t="s">
        <v>83</v>
      </c>
      <c r="D407" s="1">
        <v>500</v>
      </c>
      <c r="E407" s="1" t="s">
        <v>13</v>
      </c>
      <c r="F407" s="1" t="s">
        <v>22</v>
      </c>
      <c r="G407" s="4">
        <v>25.55339037237767</v>
      </c>
      <c r="H407" s="4">
        <v>44.48519171086005</v>
      </c>
    </row>
    <row r="409" spans="6:8" ht="11.25">
      <c r="F409" s="1" t="s">
        <v>113</v>
      </c>
      <c r="G409" s="3">
        <f>AVERAGE(G412:G462)</f>
        <v>25.165918711875847</v>
      </c>
      <c r="H409" s="3">
        <f>AVERAGE(H412:H462)</f>
        <v>39.89616937558181</v>
      </c>
    </row>
    <row r="410" spans="6:8" ht="11.25">
      <c r="F410" s="1" t="s">
        <v>114</v>
      </c>
      <c r="G410" s="3">
        <f>STDEV(G412:G462)</f>
        <v>15.23295787525941</v>
      </c>
      <c r="H410" s="3">
        <f>STDEV(H412:H462)</f>
        <v>13.630889162930865</v>
      </c>
    </row>
    <row r="412" spans="1:10" ht="11.25">
      <c r="A412" s="1">
        <v>1000</v>
      </c>
      <c r="B412" s="1">
        <v>5</v>
      </c>
      <c r="C412" s="1" t="s">
        <v>83</v>
      </c>
      <c r="D412" s="1">
        <v>500</v>
      </c>
      <c r="E412" s="1" t="s">
        <v>13</v>
      </c>
      <c r="F412" s="1" t="s">
        <v>23</v>
      </c>
      <c r="G412" s="4">
        <v>21.62715494613947</v>
      </c>
      <c r="H412" s="4">
        <v>27.301241565401746</v>
      </c>
      <c r="I412" s="5">
        <f>+(G412-G$409)/G$410</f>
        <v>-0.23230969288530992</v>
      </c>
      <c r="J412" s="5">
        <f>+(H412-H$409)/H$410</f>
        <v>-0.9239989893272634</v>
      </c>
    </row>
    <row r="413" spans="1:10" ht="11.25">
      <c r="A413" s="1">
        <v>2000</v>
      </c>
      <c r="B413" s="1">
        <v>8</v>
      </c>
      <c r="C413" s="1" t="s">
        <v>83</v>
      </c>
      <c r="D413" s="1">
        <v>500</v>
      </c>
      <c r="E413" s="1" t="s">
        <v>13</v>
      </c>
      <c r="F413" s="1" t="s">
        <v>24</v>
      </c>
      <c r="G413" s="4">
        <v>29.42896596539679</v>
      </c>
      <c r="H413" s="4">
        <v>24.70370092434202</v>
      </c>
      <c r="I413" s="5">
        <f aca="true" t="shared" si="18" ref="I413:I462">+(G413-G$409)/G$410</f>
        <v>0.2798568267850834</v>
      </c>
      <c r="J413" s="5">
        <f aca="true" t="shared" si="19" ref="J413:J462">+(H413-H$409)/H$410</f>
        <v>-1.114561806617549</v>
      </c>
    </row>
    <row r="414" spans="1:10" ht="11.25">
      <c r="A414" s="1">
        <v>4000</v>
      </c>
      <c r="B414" s="1">
        <v>6</v>
      </c>
      <c r="C414" s="1" t="s">
        <v>83</v>
      </c>
      <c r="D414" s="1">
        <v>500</v>
      </c>
      <c r="E414" s="1" t="s">
        <v>13</v>
      </c>
      <c r="F414" s="1" t="s">
        <v>25</v>
      </c>
      <c r="G414" s="4">
        <v>47.01562683585947</v>
      </c>
      <c r="H414" s="4">
        <v>39.78103020338677</v>
      </c>
      <c r="I414" s="5">
        <f t="shared" si="18"/>
        <v>1.4343706785581545</v>
      </c>
      <c r="J414" s="5">
        <f t="shared" si="19"/>
        <v>-0.008446930410685432</v>
      </c>
    </row>
    <row r="415" spans="1:10" ht="11.25">
      <c r="A415" s="1">
        <v>5000</v>
      </c>
      <c r="B415" s="1">
        <v>5</v>
      </c>
      <c r="C415" s="1" t="s">
        <v>83</v>
      </c>
      <c r="D415" s="1">
        <v>500</v>
      </c>
      <c r="E415" s="1" t="s">
        <v>13</v>
      </c>
      <c r="F415" s="1" t="s">
        <v>26</v>
      </c>
      <c r="G415" s="4">
        <v>30.917193397298902</v>
      </c>
      <c r="H415" s="4">
        <v>28.745982010767925</v>
      </c>
      <c r="I415" s="5">
        <f t="shared" si="18"/>
        <v>0.3775546898061066</v>
      </c>
      <c r="J415" s="5">
        <f t="shared" si="19"/>
        <v>-0.8180088057011546</v>
      </c>
    </row>
    <row r="416" spans="1:10" ht="11.25">
      <c r="A416" s="1">
        <v>6000</v>
      </c>
      <c r="B416" s="1">
        <v>8</v>
      </c>
      <c r="C416" s="1" t="s">
        <v>83</v>
      </c>
      <c r="D416" s="1">
        <v>500</v>
      </c>
      <c r="E416" s="1" t="s">
        <v>13</v>
      </c>
      <c r="F416" s="1" t="s">
        <v>27</v>
      </c>
      <c r="G416" s="4">
        <v>22.71247487156578</v>
      </c>
      <c r="H416" s="4">
        <v>49.66411951843597</v>
      </c>
      <c r="I416" s="5">
        <f t="shared" si="18"/>
        <v>-0.16106155222124147</v>
      </c>
      <c r="J416" s="5">
        <f t="shared" si="19"/>
        <v>0.7166040326568017</v>
      </c>
    </row>
    <row r="417" spans="1:10" ht="11.25">
      <c r="A417" s="1">
        <v>8000</v>
      </c>
      <c r="B417" s="1">
        <v>7</v>
      </c>
      <c r="C417" s="1" t="s">
        <v>83</v>
      </c>
      <c r="D417" s="1">
        <v>500</v>
      </c>
      <c r="E417" s="1" t="s">
        <v>13</v>
      </c>
      <c r="F417" s="1" t="s">
        <v>28</v>
      </c>
      <c r="G417" s="4">
        <v>51.29481978831538</v>
      </c>
      <c r="H417" s="4">
        <v>75.01914053956928</v>
      </c>
      <c r="I417" s="5">
        <f t="shared" si="18"/>
        <v>1.7152874241762825</v>
      </c>
      <c r="J417" s="5">
        <f t="shared" si="19"/>
        <v>2.5767190052065136</v>
      </c>
    </row>
    <row r="418" spans="1:10" ht="11.25">
      <c r="A418" s="1">
        <v>9000</v>
      </c>
      <c r="B418" s="1">
        <v>1</v>
      </c>
      <c r="C418" s="1" t="s">
        <v>83</v>
      </c>
      <c r="D418" s="1">
        <v>500</v>
      </c>
      <c r="E418" s="1" t="s">
        <v>13</v>
      </c>
      <c r="F418" s="1" t="s">
        <v>29</v>
      </c>
      <c r="G418" s="4">
        <v>11.36039571477243</v>
      </c>
      <c r="H418" s="4">
        <v>48.91043287243559</v>
      </c>
      <c r="I418" s="5">
        <f t="shared" si="18"/>
        <v>-0.9062929937937818</v>
      </c>
      <c r="J418" s="5">
        <f t="shared" si="19"/>
        <v>0.6613114807923186</v>
      </c>
    </row>
    <row r="419" spans="1:10" ht="11.25">
      <c r="A419" s="1">
        <v>10000</v>
      </c>
      <c r="B419" s="1">
        <v>2</v>
      </c>
      <c r="C419" s="1" t="s">
        <v>83</v>
      </c>
      <c r="D419" s="1">
        <v>500</v>
      </c>
      <c r="E419" s="1" t="s">
        <v>13</v>
      </c>
      <c r="F419" s="1" t="s">
        <v>30</v>
      </c>
      <c r="G419" s="4">
        <v>13.625662154208351</v>
      </c>
      <c r="H419" s="4">
        <v>35.33066363708335</v>
      </c>
      <c r="I419" s="5">
        <f t="shared" si="18"/>
        <v>-0.7575847482917674</v>
      </c>
      <c r="J419" s="5">
        <f t="shared" si="19"/>
        <v>-0.33493821891783376</v>
      </c>
    </row>
    <row r="420" spans="1:10" ht="11.25">
      <c r="A420" s="1">
        <v>11000</v>
      </c>
      <c r="B420" s="1">
        <v>2</v>
      </c>
      <c r="C420" s="1" t="s">
        <v>83</v>
      </c>
      <c r="D420" s="1">
        <v>500</v>
      </c>
      <c r="E420" s="1" t="s">
        <v>13</v>
      </c>
      <c r="F420" s="1" t="s">
        <v>31</v>
      </c>
      <c r="G420" s="4">
        <v>-11.035013778570269</v>
      </c>
      <c r="H420" s="4">
        <v>47.13392148087798</v>
      </c>
      <c r="I420" s="5">
        <f t="shared" si="18"/>
        <v>-2.376487402308242</v>
      </c>
      <c r="J420" s="5">
        <f t="shared" si="19"/>
        <v>0.530981656352925</v>
      </c>
    </row>
    <row r="421" spans="1:10" ht="11.25">
      <c r="A421" s="1">
        <v>12000</v>
      </c>
      <c r="B421" s="1">
        <v>5</v>
      </c>
      <c r="C421" s="1" t="s">
        <v>83</v>
      </c>
      <c r="D421" s="1">
        <v>500</v>
      </c>
      <c r="E421" s="1" t="s">
        <v>13</v>
      </c>
      <c r="F421" s="1" t="s">
        <v>32</v>
      </c>
      <c r="G421" s="4">
        <v>35.896689705347406</v>
      </c>
      <c r="H421" s="4">
        <v>35.33167895888247</v>
      </c>
      <c r="I421" s="5">
        <f t="shared" si="18"/>
        <v>0.7044443424149375</v>
      </c>
      <c r="J421" s="5">
        <f t="shared" si="19"/>
        <v>-0.3348637320823099</v>
      </c>
    </row>
    <row r="422" spans="1:10" ht="11.25">
      <c r="A422" s="1">
        <v>13000</v>
      </c>
      <c r="B422" s="1">
        <v>5</v>
      </c>
      <c r="C422" s="1" t="s">
        <v>83</v>
      </c>
      <c r="D422" s="1">
        <v>500</v>
      </c>
      <c r="E422" s="1" t="s">
        <v>13</v>
      </c>
      <c r="F422" s="1" t="s">
        <v>33</v>
      </c>
      <c r="G422" s="4">
        <v>39.80410646106627</v>
      </c>
      <c r="H422" s="4">
        <v>67.83957906743545</v>
      </c>
      <c r="I422" s="5">
        <f t="shared" si="18"/>
        <v>0.9609550468832463</v>
      </c>
      <c r="J422" s="5">
        <f t="shared" si="19"/>
        <v>2.0500063758016314</v>
      </c>
    </row>
    <row r="423" spans="1:10" ht="11.25">
      <c r="A423" s="1">
        <v>15000</v>
      </c>
      <c r="B423" s="1">
        <v>8</v>
      </c>
      <c r="C423" s="1" t="s">
        <v>83</v>
      </c>
      <c r="D423" s="1">
        <v>500</v>
      </c>
      <c r="E423" s="1" t="s">
        <v>13</v>
      </c>
      <c r="F423" s="1" t="s">
        <v>34</v>
      </c>
      <c r="G423" s="4">
        <v>4.441599152299158</v>
      </c>
      <c r="H423" s="4">
        <v>30.38047339066172</v>
      </c>
      <c r="I423" s="5">
        <f t="shared" si="18"/>
        <v>-1.3604921466523627</v>
      </c>
      <c r="J423" s="5">
        <f t="shared" si="19"/>
        <v>-0.6980979649367248</v>
      </c>
    </row>
    <row r="424" spans="1:10" ht="11.25">
      <c r="A424" s="1">
        <v>16000</v>
      </c>
      <c r="B424" s="1">
        <v>7</v>
      </c>
      <c r="C424" s="1" t="s">
        <v>83</v>
      </c>
      <c r="D424" s="1">
        <v>500</v>
      </c>
      <c r="E424" s="1" t="s">
        <v>13</v>
      </c>
      <c r="F424" s="1" t="s">
        <v>35</v>
      </c>
      <c r="G424" s="4">
        <v>42.17545576899546</v>
      </c>
      <c r="H424" s="4">
        <v>38.302027877425715</v>
      </c>
      <c r="I424" s="5">
        <f t="shared" si="18"/>
        <v>1.1166273284813342</v>
      </c>
      <c r="J424" s="5">
        <f t="shared" si="19"/>
        <v>-0.11695066103914614</v>
      </c>
    </row>
    <row r="425" spans="1:10" ht="11.25">
      <c r="A425" s="1">
        <v>17000</v>
      </c>
      <c r="B425" s="1">
        <v>3</v>
      </c>
      <c r="C425" s="1" t="s">
        <v>83</v>
      </c>
      <c r="D425" s="1">
        <v>500</v>
      </c>
      <c r="E425" s="1" t="s">
        <v>13</v>
      </c>
      <c r="F425" s="1" t="s">
        <v>36</v>
      </c>
      <c r="G425" s="4">
        <v>19.28001500823695</v>
      </c>
      <c r="H425" s="4">
        <v>43.12494291882509</v>
      </c>
      <c r="I425" s="5">
        <f t="shared" si="18"/>
        <v>-0.38639269876787874</v>
      </c>
      <c r="J425" s="5">
        <f t="shared" si="19"/>
        <v>0.23687182139400795</v>
      </c>
    </row>
    <row r="426" spans="1:10" ht="11.25">
      <c r="A426" s="7">
        <v>18000</v>
      </c>
      <c r="B426" s="7">
        <v>3</v>
      </c>
      <c r="C426" s="7" t="s">
        <v>83</v>
      </c>
      <c r="D426" s="7">
        <v>500</v>
      </c>
      <c r="E426" s="7" t="s">
        <v>13</v>
      </c>
      <c r="F426" s="7" t="s">
        <v>37</v>
      </c>
      <c r="G426" s="4">
        <v>15.972694905492425</v>
      </c>
      <c r="H426" s="4">
        <v>32.381719188928535</v>
      </c>
      <c r="I426" s="5">
        <f t="shared" si="18"/>
        <v>-0.6035087789033137</v>
      </c>
      <c r="J426" s="5">
        <f t="shared" si="19"/>
        <v>-0.5512809983877491</v>
      </c>
    </row>
    <row r="427" spans="1:10" ht="11.25">
      <c r="A427" s="1">
        <v>19000</v>
      </c>
      <c r="B427" s="1">
        <v>4</v>
      </c>
      <c r="C427" s="1" t="s">
        <v>83</v>
      </c>
      <c r="D427" s="1">
        <v>500</v>
      </c>
      <c r="E427" s="1" t="s">
        <v>13</v>
      </c>
      <c r="F427" s="1" t="s">
        <v>38</v>
      </c>
      <c r="G427" s="4">
        <v>32.37333333333334</v>
      </c>
      <c r="H427" s="4">
        <v>32.2814517321024</v>
      </c>
      <c r="I427" s="5">
        <f t="shared" si="18"/>
        <v>0.473146100742746</v>
      </c>
      <c r="J427" s="5">
        <f t="shared" si="19"/>
        <v>-0.5586368983314458</v>
      </c>
    </row>
    <row r="428" spans="1:10" ht="11.25">
      <c r="A428" s="1">
        <v>20000</v>
      </c>
      <c r="B428" s="1">
        <v>4</v>
      </c>
      <c r="C428" s="1" t="s">
        <v>83</v>
      </c>
      <c r="D428" s="1">
        <v>500</v>
      </c>
      <c r="E428" s="1" t="s">
        <v>13</v>
      </c>
      <c r="F428" s="1" t="s">
        <v>39</v>
      </c>
      <c r="G428" s="4">
        <v>31.08300795565091</v>
      </c>
      <c r="H428" s="4">
        <v>59.60822409123756</v>
      </c>
      <c r="I428" s="5">
        <f t="shared" si="18"/>
        <v>0.3884399400450845</v>
      </c>
      <c r="J428" s="5">
        <f t="shared" si="19"/>
        <v>1.446131245000699</v>
      </c>
    </row>
    <row r="429" spans="1:10" ht="11.25">
      <c r="A429" s="1">
        <v>21000</v>
      </c>
      <c r="B429" s="1">
        <v>5</v>
      </c>
      <c r="C429" s="1" t="s">
        <v>83</v>
      </c>
      <c r="D429" s="1">
        <v>500</v>
      </c>
      <c r="E429" s="1" t="s">
        <v>13</v>
      </c>
      <c r="F429" s="1" t="s">
        <v>40</v>
      </c>
      <c r="G429" s="4">
        <v>33.99121881200659</v>
      </c>
      <c r="H429" s="4">
        <v>42.37540628259284</v>
      </c>
      <c r="I429" s="5">
        <f t="shared" si="18"/>
        <v>0.5793556427057641</v>
      </c>
      <c r="J429" s="5">
        <f t="shared" si="19"/>
        <v>0.18188372580662607</v>
      </c>
    </row>
    <row r="430" spans="1:10" ht="11.25">
      <c r="A430" s="1">
        <v>22000</v>
      </c>
      <c r="B430" s="1">
        <v>5</v>
      </c>
      <c r="C430" s="1" t="s">
        <v>83</v>
      </c>
      <c r="D430" s="1">
        <v>500</v>
      </c>
      <c r="E430" s="1" t="s">
        <v>13</v>
      </c>
      <c r="F430" s="1" t="s">
        <v>41</v>
      </c>
      <c r="G430" s="4">
        <v>10.147018075725711</v>
      </c>
      <c r="H430" s="4">
        <v>35.13477962940279</v>
      </c>
      <c r="I430" s="5">
        <f t="shared" si="18"/>
        <v>-0.9859477561178754</v>
      </c>
      <c r="J430" s="5">
        <f t="shared" si="19"/>
        <v>-0.349308815387304</v>
      </c>
    </row>
    <row r="431" spans="1:10" ht="11.25">
      <c r="A431" s="1">
        <v>23000</v>
      </c>
      <c r="B431" s="1">
        <v>1</v>
      </c>
      <c r="C431" s="1" t="s">
        <v>83</v>
      </c>
      <c r="D431" s="1">
        <v>500</v>
      </c>
      <c r="E431" s="1" t="s">
        <v>13</v>
      </c>
      <c r="F431" s="1" t="s">
        <v>42</v>
      </c>
      <c r="G431" s="4">
        <v>11.703473452127078</v>
      </c>
      <c r="H431" s="4">
        <v>29.559879014192326</v>
      </c>
      <c r="I431" s="5">
        <f t="shared" si="18"/>
        <v>-0.8837709242020411</v>
      </c>
      <c r="J431" s="5">
        <f t="shared" si="19"/>
        <v>-0.7582990542905284</v>
      </c>
    </row>
    <row r="432" spans="1:10" ht="11.25">
      <c r="A432" s="1">
        <v>24000</v>
      </c>
      <c r="B432" s="1">
        <v>2</v>
      </c>
      <c r="C432" s="1" t="s">
        <v>83</v>
      </c>
      <c r="D432" s="1">
        <v>500</v>
      </c>
      <c r="E432" s="1" t="s">
        <v>13</v>
      </c>
      <c r="F432" s="1" t="s">
        <v>43</v>
      </c>
      <c r="G432" s="4">
        <v>15.95123597401502</v>
      </c>
      <c r="H432" s="4">
        <v>45.522751546726894</v>
      </c>
      <c r="I432" s="5">
        <f t="shared" si="18"/>
        <v>-0.6049174962156786</v>
      </c>
      <c r="J432" s="5">
        <f t="shared" si="19"/>
        <v>0.41278174181377275</v>
      </c>
    </row>
    <row r="433" spans="1:10" ht="11.25">
      <c r="A433" s="1">
        <v>25000</v>
      </c>
      <c r="B433" s="1">
        <v>1</v>
      </c>
      <c r="C433" s="1" t="s">
        <v>83</v>
      </c>
      <c r="D433" s="1">
        <v>500</v>
      </c>
      <c r="E433" s="1" t="s">
        <v>13</v>
      </c>
      <c r="F433" s="1" t="s">
        <v>44</v>
      </c>
      <c r="G433" s="4">
        <v>13.65309605906264</v>
      </c>
      <c r="H433" s="4">
        <v>50.18418959744266</v>
      </c>
      <c r="I433" s="5">
        <f t="shared" si="18"/>
        <v>-0.7557837911120165</v>
      </c>
      <c r="J433" s="5">
        <f t="shared" si="19"/>
        <v>0.7547578223905648</v>
      </c>
    </row>
    <row r="434" spans="1:10" ht="11.25">
      <c r="A434" s="1">
        <v>26000</v>
      </c>
      <c r="B434" s="1">
        <v>3</v>
      </c>
      <c r="C434" s="1" t="s">
        <v>83</v>
      </c>
      <c r="D434" s="1">
        <v>500</v>
      </c>
      <c r="E434" s="1" t="s">
        <v>13</v>
      </c>
      <c r="F434" s="1" t="s">
        <v>45</v>
      </c>
      <c r="G434" s="4">
        <v>16.371188834427187</v>
      </c>
      <c r="H434" s="4">
        <v>40.78853657409771</v>
      </c>
      <c r="I434" s="5">
        <f t="shared" si="18"/>
        <v>-0.5773487952548342</v>
      </c>
      <c r="J434" s="5">
        <f t="shared" si="19"/>
        <v>0.06546654351373402</v>
      </c>
    </row>
    <row r="435" spans="1:10" ht="11.25">
      <c r="A435" s="1">
        <v>27000</v>
      </c>
      <c r="B435" s="1">
        <v>4</v>
      </c>
      <c r="C435" s="1" t="s">
        <v>83</v>
      </c>
      <c r="D435" s="1">
        <v>500</v>
      </c>
      <c r="E435" s="1" t="s">
        <v>13</v>
      </c>
      <c r="F435" s="1" t="s">
        <v>46</v>
      </c>
      <c r="G435" s="4">
        <v>25.01175438046579</v>
      </c>
      <c r="H435" s="4">
        <v>37.03897024385585</v>
      </c>
      <c r="I435" s="5">
        <f t="shared" si="18"/>
        <v>-0.010120446250327</v>
      </c>
      <c r="J435" s="5">
        <f t="shared" si="19"/>
        <v>-0.20961208748553997</v>
      </c>
    </row>
    <row r="436" spans="1:10" ht="11.25">
      <c r="A436" s="1">
        <v>28000</v>
      </c>
      <c r="B436" s="1">
        <v>5</v>
      </c>
      <c r="C436" s="1" t="s">
        <v>83</v>
      </c>
      <c r="D436" s="1">
        <v>500</v>
      </c>
      <c r="E436" s="1" t="s">
        <v>13</v>
      </c>
      <c r="F436" s="1" t="s">
        <v>47</v>
      </c>
      <c r="G436" s="4">
        <v>32.2701407607068</v>
      </c>
      <c r="H436" s="4">
        <v>26.920586397941637</v>
      </c>
      <c r="I436" s="5">
        <f t="shared" si="18"/>
        <v>0.46637180428164043</v>
      </c>
      <c r="J436" s="5">
        <f t="shared" si="19"/>
        <v>-0.9519249127875832</v>
      </c>
    </row>
    <row r="437" spans="1:10" ht="11.25">
      <c r="A437" s="1">
        <v>29000</v>
      </c>
      <c r="B437" s="1">
        <v>4</v>
      </c>
      <c r="C437" s="1" t="s">
        <v>83</v>
      </c>
      <c r="D437" s="1">
        <v>500</v>
      </c>
      <c r="E437" s="1" t="s">
        <v>13</v>
      </c>
      <c r="F437" s="1" t="s">
        <v>48</v>
      </c>
      <c r="G437" s="4">
        <v>18.597051734768222</v>
      </c>
      <c r="H437" s="4">
        <v>32.30133458129805</v>
      </c>
      <c r="I437" s="5">
        <f t="shared" si="18"/>
        <v>-0.43122727909439323</v>
      </c>
      <c r="J437" s="5">
        <f t="shared" si="19"/>
        <v>-0.5571782371276174</v>
      </c>
    </row>
    <row r="438" spans="1:10" ht="11.25">
      <c r="A438" s="1">
        <v>30000</v>
      </c>
      <c r="B438" s="1">
        <v>7</v>
      </c>
      <c r="C438" s="1" t="s">
        <v>83</v>
      </c>
      <c r="D438" s="1">
        <v>500</v>
      </c>
      <c r="E438" s="1" t="s">
        <v>13</v>
      </c>
      <c r="F438" s="1" t="s">
        <v>49</v>
      </c>
      <c r="G438" s="4">
        <v>15.114427026573885</v>
      </c>
      <c r="H438" s="4">
        <v>25.383608964092264</v>
      </c>
      <c r="I438" s="5">
        <f t="shared" si="18"/>
        <v>-0.6598516038455722</v>
      </c>
      <c r="J438" s="5">
        <f t="shared" si="19"/>
        <v>-1.0646818588296048</v>
      </c>
    </row>
    <row r="439" spans="1:10" ht="11.25">
      <c r="A439" s="1">
        <v>31000</v>
      </c>
      <c r="B439" s="1">
        <v>4</v>
      </c>
      <c r="C439" s="1" t="s">
        <v>83</v>
      </c>
      <c r="D439" s="1">
        <v>500</v>
      </c>
      <c r="E439" s="1" t="s">
        <v>13</v>
      </c>
      <c r="F439" s="1" t="s">
        <v>50</v>
      </c>
      <c r="G439" s="4">
        <v>29.06397482957526</v>
      </c>
      <c r="H439" s="4">
        <v>52.90105322226055</v>
      </c>
      <c r="I439" s="5">
        <f t="shared" si="18"/>
        <v>0.2558962054264218</v>
      </c>
      <c r="J439" s="5">
        <f t="shared" si="19"/>
        <v>0.9540745061624779</v>
      </c>
    </row>
    <row r="440" spans="1:10" ht="11.25">
      <c r="A440" s="1">
        <v>32000</v>
      </c>
      <c r="B440" s="1">
        <v>8</v>
      </c>
      <c r="C440" s="1" t="s">
        <v>83</v>
      </c>
      <c r="D440" s="1">
        <v>500</v>
      </c>
      <c r="E440" s="1" t="s">
        <v>13</v>
      </c>
      <c r="F440" s="1" t="s">
        <v>51</v>
      </c>
      <c r="G440" s="4">
        <v>74.3688441073248</v>
      </c>
      <c r="H440" s="4">
        <v>35.37534276479779</v>
      </c>
      <c r="I440" s="5">
        <f t="shared" si="18"/>
        <v>3.230030949889373</v>
      </c>
      <c r="J440" s="5">
        <f t="shared" si="19"/>
        <v>-0.3316604336478933</v>
      </c>
    </row>
    <row r="441" spans="1:10" ht="11.25">
      <c r="A441" s="1">
        <v>33000</v>
      </c>
      <c r="B441" s="1">
        <v>1</v>
      </c>
      <c r="C441" s="1" t="s">
        <v>83</v>
      </c>
      <c r="D441" s="1">
        <v>500</v>
      </c>
      <c r="E441" s="1" t="s">
        <v>13</v>
      </c>
      <c r="F441" s="1" t="s">
        <v>52</v>
      </c>
      <c r="G441" s="4">
        <v>17.997841338370215</v>
      </c>
      <c r="H441" s="4">
        <v>31.32514666716435</v>
      </c>
      <c r="I441" s="5">
        <f t="shared" si="18"/>
        <v>-0.4705637232246047</v>
      </c>
      <c r="J441" s="5">
        <f t="shared" si="19"/>
        <v>-0.6287941018349937</v>
      </c>
    </row>
    <row r="442" spans="1:10" ht="11.25">
      <c r="A442" s="1">
        <v>34000</v>
      </c>
      <c r="B442" s="1">
        <v>2</v>
      </c>
      <c r="C442" s="1" t="s">
        <v>83</v>
      </c>
      <c r="D442" s="1">
        <v>500</v>
      </c>
      <c r="E442" s="1" t="s">
        <v>13</v>
      </c>
      <c r="F442" s="1" t="s">
        <v>53</v>
      </c>
      <c r="G442" s="4">
        <v>17.832658179389128</v>
      </c>
      <c r="H442" s="4">
        <v>64.18629211347213</v>
      </c>
      <c r="I442" s="5">
        <f t="shared" si="18"/>
        <v>-0.48140752390558533</v>
      </c>
      <c r="J442" s="5">
        <f t="shared" si="19"/>
        <v>1.7819910680476507</v>
      </c>
    </row>
    <row r="443" spans="1:10" ht="11.25">
      <c r="A443" s="1">
        <v>35000</v>
      </c>
      <c r="B443" s="1">
        <v>6</v>
      </c>
      <c r="C443" s="1" t="s">
        <v>83</v>
      </c>
      <c r="D443" s="1">
        <v>500</v>
      </c>
      <c r="E443" s="1" t="s">
        <v>13</v>
      </c>
      <c r="F443" s="1" t="s">
        <v>54</v>
      </c>
      <c r="G443" s="4">
        <v>28.70153371503159</v>
      </c>
      <c r="H443" s="4">
        <v>23.058077810765077</v>
      </c>
      <c r="I443" s="5">
        <f t="shared" si="18"/>
        <v>0.23210298565179574</v>
      </c>
      <c r="J443" s="5">
        <f t="shared" si="19"/>
        <v>-1.235289302374187</v>
      </c>
    </row>
    <row r="444" spans="1:10" ht="11.25">
      <c r="A444" s="1">
        <v>36000</v>
      </c>
      <c r="B444" s="1">
        <v>2</v>
      </c>
      <c r="C444" s="1" t="s">
        <v>83</v>
      </c>
      <c r="D444" s="1">
        <v>500</v>
      </c>
      <c r="E444" s="1" t="s">
        <v>13</v>
      </c>
      <c r="F444" s="1" t="s">
        <v>55</v>
      </c>
      <c r="G444" s="4">
        <v>8.934963701448595</v>
      </c>
      <c r="H444" s="4">
        <v>35.23001905490977</v>
      </c>
      <c r="I444" s="5">
        <f t="shared" si="18"/>
        <v>-1.0655156499046543</v>
      </c>
      <c r="J444" s="5">
        <f t="shared" si="19"/>
        <v>-0.3423217858275613</v>
      </c>
    </row>
    <row r="445" spans="1:10" ht="11.25">
      <c r="A445" s="1">
        <v>37000</v>
      </c>
      <c r="B445" s="1">
        <v>5</v>
      </c>
      <c r="C445" s="1" t="s">
        <v>83</v>
      </c>
      <c r="D445" s="1">
        <v>500</v>
      </c>
      <c r="E445" s="1" t="s">
        <v>13</v>
      </c>
      <c r="F445" s="1" t="s">
        <v>56</v>
      </c>
      <c r="G445" s="4">
        <v>24.991198009576564</v>
      </c>
      <c r="H445" s="4">
        <v>33.64145229998796</v>
      </c>
      <c r="I445" s="5">
        <f t="shared" si="18"/>
        <v>-0.011469913048407684</v>
      </c>
      <c r="J445" s="5">
        <f t="shared" si="19"/>
        <v>-0.4588634681737068</v>
      </c>
    </row>
    <row r="446" spans="1:10" ht="11.25">
      <c r="A446" s="1">
        <v>38000</v>
      </c>
      <c r="B446" s="1">
        <v>4</v>
      </c>
      <c r="C446" s="1" t="s">
        <v>83</v>
      </c>
      <c r="D446" s="1">
        <v>500</v>
      </c>
      <c r="E446" s="1" t="s">
        <v>13</v>
      </c>
      <c r="F446" s="1" t="s">
        <v>57</v>
      </c>
      <c r="G446" s="4">
        <v>17.812360608613776</v>
      </c>
      <c r="H446" s="4">
        <v>28.638218978536045</v>
      </c>
      <c r="I446" s="5">
        <f t="shared" si="18"/>
        <v>-0.48274000121836763</v>
      </c>
      <c r="J446" s="5">
        <f t="shared" si="19"/>
        <v>-0.8259146019367326</v>
      </c>
    </row>
    <row r="447" spans="1:10" ht="11.25">
      <c r="A447" s="1">
        <v>39000</v>
      </c>
      <c r="B447" s="1">
        <v>3</v>
      </c>
      <c r="C447" s="1" t="s">
        <v>83</v>
      </c>
      <c r="D447" s="1">
        <v>500</v>
      </c>
      <c r="E447" s="1" t="s">
        <v>13</v>
      </c>
      <c r="F447" s="1" t="s">
        <v>58</v>
      </c>
      <c r="G447" s="4">
        <v>18.505266796012787</v>
      </c>
      <c r="H447" s="4">
        <v>31.31887290410478</v>
      </c>
      <c r="I447" s="5">
        <f t="shared" si="18"/>
        <v>-0.4372526971062494</v>
      </c>
      <c r="J447" s="5">
        <f t="shared" si="19"/>
        <v>-0.6292543625696077</v>
      </c>
    </row>
    <row r="448" spans="1:10" ht="11.25">
      <c r="A448" s="1">
        <v>40000</v>
      </c>
      <c r="B448" s="1">
        <v>6</v>
      </c>
      <c r="C448" s="1" t="s">
        <v>83</v>
      </c>
      <c r="D448" s="1">
        <v>500</v>
      </c>
      <c r="E448" s="1" t="s">
        <v>13</v>
      </c>
      <c r="F448" s="1" t="s">
        <v>59</v>
      </c>
      <c r="G448" s="4">
        <v>29.309071795962804</v>
      </c>
      <c r="H448" s="4">
        <v>27.047752555988236</v>
      </c>
      <c r="I448" s="5">
        <f t="shared" si="18"/>
        <v>0.27198611838978787</v>
      </c>
      <c r="J448" s="5">
        <f t="shared" si="19"/>
        <v>-0.9425956491917478</v>
      </c>
    </row>
    <row r="449" spans="1:10" ht="11.25">
      <c r="A449" s="1">
        <v>41000</v>
      </c>
      <c r="B449" s="1">
        <v>8</v>
      </c>
      <c r="C449" s="1" t="s">
        <v>83</v>
      </c>
      <c r="D449" s="1">
        <v>500</v>
      </c>
      <c r="E449" s="1" t="s">
        <v>13</v>
      </c>
      <c r="F449" s="1" t="s">
        <v>60</v>
      </c>
      <c r="G449" s="4">
        <v>24.094513288440854</v>
      </c>
      <c r="H449" s="4">
        <v>42.59786370016685</v>
      </c>
      <c r="I449" s="5">
        <f t="shared" si="18"/>
        <v>-0.0703346935118303</v>
      </c>
      <c r="J449" s="5">
        <f t="shared" si="19"/>
        <v>0.19820382165033507</v>
      </c>
    </row>
    <row r="450" spans="1:10" ht="11.25">
      <c r="A450" s="1">
        <v>42000</v>
      </c>
      <c r="B450" s="1">
        <v>2</v>
      </c>
      <c r="C450" s="1" t="s">
        <v>83</v>
      </c>
      <c r="D450" s="1">
        <v>500</v>
      </c>
      <c r="E450" s="1" t="s">
        <v>13</v>
      </c>
      <c r="F450" s="1" t="s">
        <v>61</v>
      </c>
      <c r="G450" s="4">
        <v>17.26305399664543</v>
      </c>
      <c r="H450" s="4">
        <v>36.937886812635234</v>
      </c>
      <c r="I450" s="5">
        <f t="shared" si="18"/>
        <v>-0.5188004050129913</v>
      </c>
      <c r="J450" s="5">
        <f t="shared" si="19"/>
        <v>-0.21702784958384178</v>
      </c>
    </row>
    <row r="451" spans="1:10" ht="11.25">
      <c r="A451" s="1">
        <v>44000</v>
      </c>
      <c r="B451" s="1">
        <v>1</v>
      </c>
      <c r="C451" s="1" t="s">
        <v>83</v>
      </c>
      <c r="D451" s="1">
        <v>500</v>
      </c>
      <c r="E451" s="1" t="s">
        <v>13</v>
      </c>
      <c r="F451" s="1" t="s">
        <v>62</v>
      </c>
      <c r="G451" s="4">
        <v>9.900039532388316</v>
      </c>
      <c r="H451" s="4">
        <v>82.26382901451557</v>
      </c>
      <c r="I451" s="5">
        <f t="shared" si="18"/>
        <v>-1.0021611892120827</v>
      </c>
      <c r="J451" s="5">
        <f t="shared" si="19"/>
        <v>3.108209532959331</v>
      </c>
    </row>
    <row r="452" spans="1:10" ht="11.25">
      <c r="A452" s="1">
        <v>45000</v>
      </c>
      <c r="B452" s="1">
        <v>5</v>
      </c>
      <c r="C452" s="1" t="s">
        <v>83</v>
      </c>
      <c r="D452" s="1">
        <v>500</v>
      </c>
      <c r="E452" s="1" t="s">
        <v>13</v>
      </c>
      <c r="F452" s="1" t="s">
        <v>63</v>
      </c>
      <c r="G452" s="4">
        <v>47.13910476861003</v>
      </c>
      <c r="H452" s="4">
        <v>30.275000445140222</v>
      </c>
      <c r="I452" s="5">
        <f t="shared" si="18"/>
        <v>1.4424766507377997</v>
      </c>
      <c r="J452" s="5">
        <f t="shared" si="19"/>
        <v>-0.7058357540318289</v>
      </c>
    </row>
    <row r="453" spans="1:10" ht="11.25">
      <c r="A453" s="1">
        <v>46000</v>
      </c>
      <c r="B453" s="1">
        <v>4</v>
      </c>
      <c r="C453" s="1" t="s">
        <v>83</v>
      </c>
      <c r="D453" s="1">
        <v>500</v>
      </c>
      <c r="E453" s="1" t="s">
        <v>13</v>
      </c>
      <c r="F453" s="1" t="s">
        <v>64</v>
      </c>
      <c r="G453" s="4">
        <v>30.097697537564994</v>
      </c>
      <c r="H453" s="4">
        <v>31.449375553407922</v>
      </c>
      <c r="I453" s="5">
        <f t="shared" si="18"/>
        <v>0.3237571367343626</v>
      </c>
      <c r="J453" s="5">
        <f t="shared" si="19"/>
        <v>-0.6196803246808656</v>
      </c>
    </row>
    <row r="454" spans="1:10" ht="11.25">
      <c r="A454" s="1">
        <v>47000</v>
      </c>
      <c r="B454" s="1">
        <v>5</v>
      </c>
      <c r="C454" s="1" t="s">
        <v>83</v>
      </c>
      <c r="D454" s="1">
        <v>500</v>
      </c>
      <c r="E454" s="1" t="s">
        <v>13</v>
      </c>
      <c r="F454" s="1" t="s">
        <v>65</v>
      </c>
      <c r="G454" s="4">
        <v>54.80833449538727</v>
      </c>
      <c r="H454" s="4">
        <v>29.620563183276396</v>
      </c>
      <c r="I454" s="5">
        <f t="shared" si="18"/>
        <v>1.9459395887685815</v>
      </c>
      <c r="J454" s="5">
        <f t="shared" si="19"/>
        <v>-0.7538470946011268</v>
      </c>
    </row>
    <row r="455" spans="1:10" ht="11.25">
      <c r="A455" s="1">
        <v>48000</v>
      </c>
      <c r="B455" s="1">
        <v>6</v>
      </c>
      <c r="C455" s="1" t="s">
        <v>83</v>
      </c>
      <c r="D455" s="1">
        <v>500</v>
      </c>
      <c r="E455" s="1" t="s">
        <v>13</v>
      </c>
      <c r="F455" s="1" t="s">
        <v>66</v>
      </c>
      <c r="G455" s="4">
        <v>46.08850392977164</v>
      </c>
      <c r="H455" s="4">
        <v>63.29362737729846</v>
      </c>
      <c r="I455" s="5">
        <f t="shared" si="18"/>
        <v>1.3735077185421214</v>
      </c>
      <c r="J455" s="5">
        <f t="shared" si="19"/>
        <v>1.7165026963425043</v>
      </c>
    </row>
    <row r="456" spans="1:10" ht="11.25">
      <c r="A456" s="1">
        <v>49000</v>
      </c>
      <c r="B456" s="1">
        <v>7</v>
      </c>
      <c r="C456" s="1" t="s">
        <v>83</v>
      </c>
      <c r="D456" s="1">
        <v>500</v>
      </c>
      <c r="E456" s="1" t="s">
        <v>13</v>
      </c>
      <c r="F456" s="1" t="s">
        <v>67</v>
      </c>
      <c r="G456" s="4">
        <v>44.75443558755463</v>
      </c>
      <c r="H456" s="4">
        <v>32.892419957239596</v>
      </c>
      <c r="I456" s="5">
        <f t="shared" si="18"/>
        <v>1.2859299576672139</v>
      </c>
      <c r="J456" s="5">
        <f t="shared" si="19"/>
        <v>-0.5138145673863213</v>
      </c>
    </row>
    <row r="457" spans="1:10" ht="11.25">
      <c r="A457" s="1">
        <v>50000</v>
      </c>
      <c r="B457" s="1">
        <v>1</v>
      </c>
      <c r="C457" s="1" t="s">
        <v>83</v>
      </c>
      <c r="D457" s="1">
        <v>500</v>
      </c>
      <c r="E457" s="1" t="s">
        <v>13</v>
      </c>
      <c r="F457" s="1" t="s">
        <v>68</v>
      </c>
      <c r="G457" s="4">
        <v>17.04324869943319</v>
      </c>
      <c r="H457" s="4">
        <v>34.615835426541054</v>
      </c>
      <c r="I457" s="5">
        <f t="shared" si="18"/>
        <v>-0.533229992425508</v>
      </c>
      <c r="J457" s="5">
        <f t="shared" si="19"/>
        <v>-0.3873800077107663</v>
      </c>
    </row>
    <row r="458" spans="1:10" ht="11.25">
      <c r="A458" s="1">
        <v>51000</v>
      </c>
      <c r="B458" s="1">
        <v>5</v>
      </c>
      <c r="C458" s="1" t="s">
        <v>83</v>
      </c>
      <c r="D458" s="1">
        <v>500</v>
      </c>
      <c r="E458" s="1" t="s">
        <v>13</v>
      </c>
      <c r="F458" s="1" t="s">
        <v>69</v>
      </c>
      <c r="G458" s="4">
        <v>29.021114404985184</v>
      </c>
      <c r="H458" s="4">
        <v>54.28010687200677</v>
      </c>
      <c r="I458" s="5">
        <f t="shared" si="18"/>
        <v>0.25308254146561704</v>
      </c>
      <c r="J458" s="5">
        <f t="shared" si="19"/>
        <v>1.0552457234809012</v>
      </c>
    </row>
    <row r="459" spans="1:10" ht="11.25">
      <c r="A459" s="1">
        <v>53000</v>
      </c>
      <c r="B459" s="1">
        <v>8</v>
      </c>
      <c r="C459" s="1" t="s">
        <v>83</v>
      </c>
      <c r="D459" s="1">
        <v>500</v>
      </c>
      <c r="E459" s="1" t="s">
        <v>13</v>
      </c>
      <c r="F459" s="1" t="s">
        <v>70</v>
      </c>
      <c r="G459" s="4">
        <v>31.109288977392534</v>
      </c>
      <c r="H459" s="4">
        <v>60.14779534587087</v>
      </c>
      <c r="I459" s="5">
        <f t="shared" si="18"/>
        <v>0.39016521375468416</v>
      </c>
      <c r="J459" s="5">
        <f t="shared" si="19"/>
        <v>1.4857156953020534</v>
      </c>
    </row>
    <row r="460" spans="1:10" ht="11.25">
      <c r="A460" s="1">
        <v>54000</v>
      </c>
      <c r="B460" s="1">
        <v>5</v>
      </c>
      <c r="C460" s="1" t="s">
        <v>83</v>
      </c>
      <c r="D460" s="1">
        <v>500</v>
      </c>
      <c r="E460" s="1" t="s">
        <v>13</v>
      </c>
      <c r="F460" s="1" t="s">
        <v>71</v>
      </c>
      <c r="G460" s="4">
        <v>3.0351034276924427</v>
      </c>
      <c r="H460" s="4">
        <v>26.25717295289991</v>
      </c>
      <c r="I460" s="5">
        <f t="shared" si="18"/>
        <v>-1.4528245574765977</v>
      </c>
      <c r="J460" s="5">
        <f t="shared" si="19"/>
        <v>-1.000594771159396</v>
      </c>
    </row>
    <row r="461" spans="1:10" ht="11.25">
      <c r="A461" s="1">
        <v>55000</v>
      </c>
      <c r="B461" s="1">
        <v>3</v>
      </c>
      <c r="C461" s="1" t="s">
        <v>83</v>
      </c>
      <c r="D461" s="1">
        <v>500</v>
      </c>
      <c r="E461" s="1" t="s">
        <v>13</v>
      </c>
      <c r="F461" s="1" t="s">
        <v>72</v>
      </c>
      <c r="G461" s="4">
        <v>27.150570472258195</v>
      </c>
      <c r="H461" s="4">
        <v>34.54958889132931</v>
      </c>
      <c r="I461" s="5">
        <f t="shared" si="18"/>
        <v>0.13028669655850084</v>
      </c>
      <c r="J461" s="5">
        <f t="shared" si="19"/>
        <v>-0.39224003807414887</v>
      </c>
    </row>
    <row r="462" spans="1:10" ht="11.25">
      <c r="A462" s="1">
        <v>56000</v>
      </c>
      <c r="B462" s="1">
        <v>7</v>
      </c>
      <c r="C462" s="1" t="s">
        <v>83</v>
      </c>
      <c r="D462" s="1">
        <v>500</v>
      </c>
      <c r="E462" s="1" t="s">
        <v>13</v>
      </c>
      <c r="F462" s="1" t="s">
        <v>73</v>
      </c>
      <c r="G462" s="4">
        <v>3.6543448109509713</v>
      </c>
      <c r="H462" s="4">
        <v>31.7509714409149</v>
      </c>
      <c r="I462" s="5">
        <f t="shared" si="18"/>
        <v>-1.412173136503113</v>
      </c>
      <c r="J462" s="5">
        <f t="shared" si="19"/>
        <v>-0.5975544102300926</v>
      </c>
    </row>
    <row r="463" spans="1:4" ht="11.25">
      <c r="A463" s="1">
        <v>99999</v>
      </c>
      <c r="D463" s="1">
        <v>500</v>
      </c>
    </row>
    <row r="464" spans="1:8" ht="11.25">
      <c r="A464" s="1">
        <v>0</v>
      </c>
      <c r="B464" s="1">
        <v>0</v>
      </c>
      <c r="C464" s="1" t="s">
        <v>83</v>
      </c>
      <c r="D464" s="1">
        <v>610</v>
      </c>
      <c r="E464" s="1" t="s">
        <v>14</v>
      </c>
      <c r="F464" s="1" t="s">
        <v>22</v>
      </c>
      <c r="G464" s="4">
        <v>13.013484317961698</v>
      </c>
      <c r="H464" s="4">
        <v>50.918309870960556</v>
      </c>
    </row>
    <row r="466" spans="6:8" ht="11.25">
      <c r="F466" s="1" t="s">
        <v>113</v>
      </c>
      <c r="G466" s="3">
        <f>AVERAGE(G469:G519)</f>
        <v>15.666962890741656</v>
      </c>
      <c r="H466" s="3">
        <f>AVERAGE(H469:H519)</f>
        <v>47.43148869741537</v>
      </c>
    </row>
    <row r="467" spans="6:8" ht="11.25">
      <c r="F467" s="1" t="s">
        <v>114</v>
      </c>
      <c r="G467" s="3">
        <f>STDEV(G469:G519)</f>
        <v>14.476068128488762</v>
      </c>
      <c r="H467" s="3">
        <f>STDEV(H469:H519)</f>
        <v>12.80321558537469</v>
      </c>
    </row>
    <row r="469" spans="1:10" ht="11.25">
      <c r="A469" s="1">
        <v>1000</v>
      </c>
      <c r="B469" s="1">
        <v>5</v>
      </c>
      <c r="C469" s="1" t="s">
        <v>83</v>
      </c>
      <c r="D469" s="1">
        <v>610</v>
      </c>
      <c r="E469" s="1" t="s">
        <v>14</v>
      </c>
      <c r="F469" s="1" t="s">
        <v>23</v>
      </c>
      <c r="G469" s="4">
        <v>16.2011724100148</v>
      </c>
      <c r="H469" s="4">
        <v>44.78866690306158</v>
      </c>
      <c r="I469" s="5">
        <f>+(G469-G$466)/G$467</f>
        <v>0.03690294315635495</v>
      </c>
      <c r="J469" s="5">
        <f>+(H469-H$466)/H$467</f>
        <v>-0.2064185966979047</v>
      </c>
    </row>
    <row r="470" spans="1:10" ht="11.25">
      <c r="A470" s="1">
        <v>2000</v>
      </c>
      <c r="B470" s="1">
        <v>8</v>
      </c>
      <c r="C470" s="1" t="s">
        <v>83</v>
      </c>
      <c r="D470" s="1">
        <v>610</v>
      </c>
      <c r="E470" s="1" t="s">
        <v>14</v>
      </c>
      <c r="F470" s="1" t="s">
        <v>24</v>
      </c>
      <c r="G470" s="4">
        <v>15.510907003444308</v>
      </c>
      <c r="H470" s="4">
        <v>8.261452392695334</v>
      </c>
      <c r="I470" s="5">
        <f aca="true" t="shared" si="20" ref="I470:I519">+(G470-G$466)/G$467</f>
        <v>-0.010780267536198746</v>
      </c>
      <c r="J470" s="5">
        <f aca="true" t="shared" si="21" ref="J470:J519">+(H470-H$466)/H$467</f>
        <v>-3.0593905135413455</v>
      </c>
    </row>
    <row r="471" spans="1:10" ht="11.25">
      <c r="A471" s="1">
        <v>4000</v>
      </c>
      <c r="B471" s="1">
        <v>6</v>
      </c>
      <c r="C471" s="1" t="s">
        <v>83</v>
      </c>
      <c r="D471" s="1">
        <v>610</v>
      </c>
      <c r="E471" s="1" t="s">
        <v>14</v>
      </c>
      <c r="F471" s="1" t="s">
        <v>25</v>
      </c>
      <c r="G471" s="4">
        <v>48.119891667069695</v>
      </c>
      <c r="H471" s="4">
        <v>65.755395510673</v>
      </c>
      <c r="I471" s="5">
        <f t="shared" si="20"/>
        <v>2.2418331060808554</v>
      </c>
      <c r="J471" s="5">
        <f t="shared" si="21"/>
        <v>1.431195678231749</v>
      </c>
    </row>
    <row r="472" spans="1:10" ht="11.25">
      <c r="A472" s="1">
        <v>5000</v>
      </c>
      <c r="B472" s="1">
        <v>5</v>
      </c>
      <c r="C472" s="1" t="s">
        <v>83</v>
      </c>
      <c r="D472" s="1">
        <v>610</v>
      </c>
      <c r="E472" s="1" t="s">
        <v>14</v>
      </c>
      <c r="F472" s="1" t="s">
        <v>26</v>
      </c>
      <c r="G472" s="4">
        <v>22.175723329226326</v>
      </c>
      <c r="H472" s="4">
        <v>40.25959303194091</v>
      </c>
      <c r="I472" s="5">
        <f t="shared" si="20"/>
        <v>0.44962211981273364</v>
      </c>
      <c r="J472" s="5">
        <f t="shared" si="21"/>
        <v>-0.5601636258993424</v>
      </c>
    </row>
    <row r="473" spans="1:10" ht="11.25">
      <c r="A473" s="1">
        <v>6000</v>
      </c>
      <c r="B473" s="1">
        <v>8</v>
      </c>
      <c r="C473" s="1" t="s">
        <v>83</v>
      </c>
      <c r="D473" s="1">
        <v>610</v>
      </c>
      <c r="E473" s="1" t="s">
        <v>14</v>
      </c>
      <c r="F473" s="1" t="s">
        <v>27</v>
      </c>
      <c r="G473" s="4">
        <v>6.298913474132672</v>
      </c>
      <c r="H473" s="4">
        <v>48.347788836136814</v>
      </c>
      <c r="I473" s="5">
        <f t="shared" si="20"/>
        <v>-0.6471404619996747</v>
      </c>
      <c r="J473" s="5">
        <f t="shared" si="21"/>
        <v>0.07156796920362335</v>
      </c>
    </row>
    <row r="474" spans="1:10" ht="11.25">
      <c r="A474" s="1">
        <v>8000</v>
      </c>
      <c r="B474" s="1">
        <v>7</v>
      </c>
      <c r="C474" s="1" t="s">
        <v>83</v>
      </c>
      <c r="D474" s="1">
        <v>610</v>
      </c>
      <c r="E474" s="1" t="s">
        <v>14</v>
      </c>
      <c r="F474" s="1" t="s">
        <v>28</v>
      </c>
      <c r="G474" s="4">
        <v>31.49131744964988</v>
      </c>
      <c r="H474" s="4">
        <v>73.12478370109028</v>
      </c>
      <c r="I474" s="5">
        <f t="shared" si="20"/>
        <v>1.0931389945427272</v>
      </c>
      <c r="J474" s="5">
        <f t="shared" si="21"/>
        <v>2.006784532553272</v>
      </c>
    </row>
    <row r="475" spans="1:10" ht="11.25">
      <c r="A475" s="1">
        <v>9000</v>
      </c>
      <c r="B475" s="1">
        <v>1</v>
      </c>
      <c r="C475" s="1" t="s">
        <v>83</v>
      </c>
      <c r="D475" s="1">
        <v>610</v>
      </c>
      <c r="E475" s="1" t="s">
        <v>14</v>
      </c>
      <c r="F475" s="1" t="s">
        <v>29</v>
      </c>
      <c r="G475" s="4">
        <v>-3.7605220438835074</v>
      </c>
      <c r="H475" s="4">
        <v>45.66392732099032</v>
      </c>
      <c r="I475" s="5">
        <f t="shared" si="20"/>
        <v>-1.342041551765846</v>
      </c>
      <c r="J475" s="5">
        <f t="shared" si="21"/>
        <v>-0.1380560504225331</v>
      </c>
    </row>
    <row r="476" spans="1:10" ht="11.25">
      <c r="A476" s="1">
        <v>10000</v>
      </c>
      <c r="B476" s="1">
        <v>2</v>
      </c>
      <c r="C476" s="1" t="s">
        <v>83</v>
      </c>
      <c r="D476" s="1">
        <v>610</v>
      </c>
      <c r="E476" s="1" t="s">
        <v>14</v>
      </c>
      <c r="F476" s="1" t="s">
        <v>30</v>
      </c>
      <c r="G476" s="4">
        <v>14.890028810343626</v>
      </c>
      <c r="H476" s="4">
        <v>46.311185758130556</v>
      </c>
      <c r="I476" s="5">
        <f t="shared" si="20"/>
        <v>-0.053670242050673375</v>
      </c>
      <c r="J476" s="5">
        <f t="shared" si="21"/>
        <v>-0.08750168516763487</v>
      </c>
    </row>
    <row r="477" spans="1:10" ht="11.25">
      <c r="A477" s="1">
        <v>11000</v>
      </c>
      <c r="B477" s="1">
        <v>2</v>
      </c>
      <c r="C477" s="1" t="s">
        <v>83</v>
      </c>
      <c r="D477" s="1">
        <v>610</v>
      </c>
      <c r="E477" s="1" t="s">
        <v>14</v>
      </c>
      <c r="F477" s="1" t="s">
        <v>31</v>
      </c>
      <c r="G477" s="4">
        <v>-31.09831809459307</v>
      </c>
      <c r="H477" s="4">
        <v>56.97733284839952</v>
      </c>
      <c r="I477" s="5">
        <f t="shared" si="20"/>
        <v>-3.2305236871123246</v>
      </c>
      <c r="J477" s="5">
        <f t="shared" si="21"/>
        <v>0.7455817710270001</v>
      </c>
    </row>
    <row r="478" spans="1:10" ht="11.25">
      <c r="A478" s="1">
        <v>12000</v>
      </c>
      <c r="B478" s="1">
        <v>5</v>
      </c>
      <c r="C478" s="1" t="s">
        <v>83</v>
      </c>
      <c r="D478" s="1">
        <v>610</v>
      </c>
      <c r="E478" s="1" t="s">
        <v>14</v>
      </c>
      <c r="F478" s="1" t="s">
        <v>32</v>
      </c>
      <c r="G478" s="4">
        <v>29.271047034687836</v>
      </c>
      <c r="H478" s="4">
        <v>48.02648227233408</v>
      </c>
      <c r="I478" s="5">
        <f t="shared" si="20"/>
        <v>0.939763755129991</v>
      </c>
      <c r="J478" s="5">
        <f t="shared" si="21"/>
        <v>0.04647219840603019</v>
      </c>
    </row>
    <row r="479" spans="1:10" ht="11.25">
      <c r="A479" s="1">
        <v>13000</v>
      </c>
      <c r="B479" s="1">
        <v>5</v>
      </c>
      <c r="C479" s="1" t="s">
        <v>83</v>
      </c>
      <c r="D479" s="1">
        <v>610</v>
      </c>
      <c r="E479" s="1" t="s">
        <v>14</v>
      </c>
      <c r="F479" s="1" t="s">
        <v>33</v>
      </c>
      <c r="G479" s="4">
        <v>20.553695686466966</v>
      </c>
      <c r="H479" s="4">
        <v>60.344099660912256</v>
      </c>
      <c r="I479" s="5">
        <f t="shared" si="20"/>
        <v>0.33757321065022255</v>
      </c>
      <c r="J479" s="5">
        <f t="shared" si="21"/>
        <v>1.0085443674202565</v>
      </c>
    </row>
    <row r="480" spans="1:10" ht="11.25">
      <c r="A480" s="1">
        <v>15000</v>
      </c>
      <c r="B480" s="1">
        <v>8</v>
      </c>
      <c r="C480" s="1" t="s">
        <v>83</v>
      </c>
      <c r="D480" s="1">
        <v>610</v>
      </c>
      <c r="E480" s="1" t="s">
        <v>14</v>
      </c>
      <c r="F480" s="1" t="s">
        <v>34</v>
      </c>
      <c r="G480" s="4">
        <v>1.3365782052767727</v>
      </c>
      <c r="H480" s="4">
        <v>16.204437312527652</v>
      </c>
      <c r="I480" s="5">
        <f t="shared" si="20"/>
        <v>-0.989936256051657</v>
      </c>
      <c r="J480" s="5">
        <f t="shared" si="21"/>
        <v>-2.4390006695317115</v>
      </c>
    </row>
    <row r="481" spans="1:10" ht="11.25">
      <c r="A481" s="1">
        <v>16000</v>
      </c>
      <c r="B481" s="1">
        <v>7</v>
      </c>
      <c r="C481" s="1" t="s">
        <v>83</v>
      </c>
      <c r="D481" s="1">
        <v>610</v>
      </c>
      <c r="E481" s="1" t="s">
        <v>14</v>
      </c>
      <c r="F481" s="1" t="s">
        <v>35</v>
      </c>
      <c r="G481" s="4">
        <v>39.94427657654123</v>
      </c>
      <c r="H481" s="4">
        <v>43.81615190959416</v>
      </c>
      <c r="I481" s="5">
        <f t="shared" si="20"/>
        <v>1.677065448318943</v>
      </c>
      <c r="J481" s="5">
        <f t="shared" si="21"/>
        <v>-0.28237724841180223</v>
      </c>
    </row>
    <row r="482" spans="1:10" ht="11.25">
      <c r="A482" s="1">
        <v>17000</v>
      </c>
      <c r="B482" s="1">
        <v>3</v>
      </c>
      <c r="C482" s="1" t="s">
        <v>83</v>
      </c>
      <c r="D482" s="1">
        <v>610</v>
      </c>
      <c r="E482" s="1" t="s">
        <v>14</v>
      </c>
      <c r="F482" s="1" t="s">
        <v>36</v>
      </c>
      <c r="G482" s="4">
        <v>0.9845571980848344</v>
      </c>
      <c r="H482" s="4">
        <v>53.775662103928944</v>
      </c>
      <c r="I482" s="5">
        <f t="shared" si="20"/>
        <v>-1.0142537022026021</v>
      </c>
      <c r="J482" s="5">
        <f t="shared" si="21"/>
        <v>0.4955140655258998</v>
      </c>
    </row>
    <row r="483" spans="1:10" ht="11.25">
      <c r="A483" s="7">
        <v>18000</v>
      </c>
      <c r="B483" s="7">
        <v>3</v>
      </c>
      <c r="C483" s="7" t="s">
        <v>83</v>
      </c>
      <c r="D483" s="7">
        <v>610</v>
      </c>
      <c r="E483" s="7" t="s">
        <v>14</v>
      </c>
      <c r="F483" s="7" t="s">
        <v>37</v>
      </c>
      <c r="G483" s="4">
        <v>16.520338181388205</v>
      </c>
      <c r="H483" s="4">
        <v>46.99190851188515</v>
      </c>
      <c r="I483" s="5">
        <f t="shared" si="20"/>
        <v>0.05895076501934348</v>
      </c>
      <c r="J483" s="5">
        <f t="shared" si="21"/>
        <v>-0.03433357679553231</v>
      </c>
    </row>
    <row r="484" spans="1:10" ht="11.25">
      <c r="A484" s="1">
        <v>19000</v>
      </c>
      <c r="B484" s="1">
        <v>4</v>
      </c>
      <c r="C484" s="1" t="s">
        <v>83</v>
      </c>
      <c r="D484" s="1">
        <v>610</v>
      </c>
      <c r="E484" s="1" t="s">
        <v>14</v>
      </c>
      <c r="F484" s="1" t="s">
        <v>38</v>
      </c>
      <c r="G484" s="4">
        <v>10.299830055838788</v>
      </c>
      <c r="H484" s="4">
        <v>47.91898643894219</v>
      </c>
      <c r="I484" s="5">
        <f t="shared" si="20"/>
        <v>-0.37075902014721823</v>
      </c>
      <c r="J484" s="5">
        <f t="shared" si="21"/>
        <v>0.038076195646014076</v>
      </c>
    </row>
    <row r="485" spans="1:10" ht="11.25">
      <c r="A485" s="1">
        <v>20000</v>
      </c>
      <c r="B485" s="1">
        <v>4</v>
      </c>
      <c r="C485" s="1" t="s">
        <v>83</v>
      </c>
      <c r="D485" s="1">
        <v>610</v>
      </c>
      <c r="E485" s="1" t="s">
        <v>14</v>
      </c>
      <c r="F485" s="1" t="s">
        <v>39</v>
      </c>
      <c r="G485" s="4">
        <v>9.203485908031372</v>
      </c>
      <c r="H485" s="4">
        <v>51.0671426671846</v>
      </c>
      <c r="I485" s="5">
        <f t="shared" si="20"/>
        <v>-0.44649395991652074</v>
      </c>
      <c r="J485" s="5">
        <f t="shared" si="21"/>
        <v>0.2839641295989965</v>
      </c>
    </row>
    <row r="486" spans="1:10" ht="11.25">
      <c r="A486" s="1">
        <v>21000</v>
      </c>
      <c r="B486" s="1">
        <v>5</v>
      </c>
      <c r="C486" s="1" t="s">
        <v>83</v>
      </c>
      <c r="D486" s="1">
        <v>610</v>
      </c>
      <c r="E486" s="1" t="s">
        <v>14</v>
      </c>
      <c r="F486" s="1" t="s">
        <v>40</v>
      </c>
      <c r="G486" s="4">
        <v>21.84386248630601</v>
      </c>
      <c r="H486" s="4">
        <v>55.197428294203775</v>
      </c>
      <c r="I486" s="5">
        <f t="shared" si="20"/>
        <v>0.42669732835867724</v>
      </c>
      <c r="J486" s="5">
        <f t="shared" si="21"/>
        <v>0.6065616520321315</v>
      </c>
    </row>
    <row r="487" spans="1:10" ht="11.25">
      <c r="A487" s="1">
        <v>22000</v>
      </c>
      <c r="B487" s="1">
        <v>5</v>
      </c>
      <c r="C487" s="1" t="s">
        <v>83</v>
      </c>
      <c r="D487" s="1">
        <v>610</v>
      </c>
      <c r="E487" s="1" t="s">
        <v>14</v>
      </c>
      <c r="F487" s="1" t="s">
        <v>41</v>
      </c>
      <c r="G487" s="4">
        <v>12.362196061172837</v>
      </c>
      <c r="H487" s="4">
        <v>37.19074652944221</v>
      </c>
      <c r="I487" s="5">
        <f t="shared" si="20"/>
        <v>-0.22829174332670282</v>
      </c>
      <c r="J487" s="5">
        <f t="shared" si="21"/>
        <v>-0.7998570437001246</v>
      </c>
    </row>
    <row r="488" spans="1:10" ht="11.25">
      <c r="A488" s="1">
        <v>23000</v>
      </c>
      <c r="B488" s="1">
        <v>1</v>
      </c>
      <c r="C488" s="1" t="s">
        <v>83</v>
      </c>
      <c r="D488" s="1">
        <v>610</v>
      </c>
      <c r="E488" s="1" t="s">
        <v>14</v>
      </c>
      <c r="F488" s="1" t="s">
        <v>42</v>
      </c>
      <c r="G488" s="4">
        <v>10.932955206515427</v>
      </c>
      <c r="H488" s="4">
        <v>34.42880955922103</v>
      </c>
      <c r="I488" s="5">
        <f t="shared" si="20"/>
        <v>-0.3270230315447154</v>
      </c>
      <c r="J488" s="5">
        <f t="shared" si="21"/>
        <v>-1.0155791763006394</v>
      </c>
    </row>
    <row r="489" spans="1:10" ht="11.25">
      <c r="A489" s="1">
        <v>24000</v>
      </c>
      <c r="B489" s="1">
        <v>2</v>
      </c>
      <c r="C489" s="1" t="s">
        <v>83</v>
      </c>
      <c r="D489" s="1">
        <v>610</v>
      </c>
      <c r="E489" s="1" t="s">
        <v>14</v>
      </c>
      <c r="F489" s="1" t="s">
        <v>43</v>
      </c>
      <c r="G489" s="4">
        <v>5.2800136280396925</v>
      </c>
      <c r="H489" s="4">
        <v>51.90378218064926</v>
      </c>
      <c r="I489" s="5">
        <f t="shared" si="20"/>
        <v>-0.7175255857120864</v>
      </c>
      <c r="J489" s="5">
        <f t="shared" si="21"/>
        <v>0.34931017551111615</v>
      </c>
    </row>
    <row r="490" spans="1:10" ht="11.25">
      <c r="A490" s="1">
        <v>25000</v>
      </c>
      <c r="B490" s="1">
        <v>1</v>
      </c>
      <c r="C490" s="1" t="s">
        <v>83</v>
      </c>
      <c r="D490" s="1">
        <v>610</v>
      </c>
      <c r="E490" s="1" t="s">
        <v>14</v>
      </c>
      <c r="F490" s="1" t="s">
        <v>44</v>
      </c>
      <c r="G490" s="4">
        <v>4.337844236211286</v>
      </c>
      <c r="H490" s="4">
        <v>70.83266453330504</v>
      </c>
      <c r="I490" s="5">
        <f t="shared" si="20"/>
        <v>-0.782610205614795</v>
      </c>
      <c r="J490" s="5">
        <f t="shared" si="21"/>
        <v>1.827757697263271</v>
      </c>
    </row>
    <row r="491" spans="1:10" ht="11.25">
      <c r="A491" s="1">
        <v>26000</v>
      </c>
      <c r="B491" s="1">
        <v>3</v>
      </c>
      <c r="C491" s="1" t="s">
        <v>83</v>
      </c>
      <c r="D491" s="1">
        <v>610</v>
      </c>
      <c r="E491" s="1" t="s">
        <v>14</v>
      </c>
      <c r="F491" s="1" t="s">
        <v>45</v>
      </c>
      <c r="G491" s="4">
        <v>17.252614067345927</v>
      </c>
      <c r="H491" s="4">
        <v>50.45643479321142</v>
      </c>
      <c r="I491" s="5">
        <f t="shared" si="20"/>
        <v>0.10953603993364226</v>
      </c>
      <c r="J491" s="5">
        <f t="shared" si="21"/>
        <v>0.23626455991661158</v>
      </c>
    </row>
    <row r="492" spans="1:10" ht="11.25">
      <c r="A492" s="1">
        <v>27000</v>
      </c>
      <c r="B492" s="1">
        <v>4</v>
      </c>
      <c r="C492" s="1" t="s">
        <v>83</v>
      </c>
      <c r="D492" s="1">
        <v>610</v>
      </c>
      <c r="E492" s="1" t="s">
        <v>14</v>
      </c>
      <c r="F492" s="1" t="s">
        <v>46</v>
      </c>
      <c r="G492" s="4">
        <v>21.44855546221556</v>
      </c>
      <c r="H492" s="4">
        <v>60.62345411720362</v>
      </c>
      <c r="I492" s="5">
        <f t="shared" si="20"/>
        <v>0.39938970445267413</v>
      </c>
      <c r="J492" s="5">
        <f t="shared" si="21"/>
        <v>1.0303634529795498</v>
      </c>
    </row>
    <row r="493" spans="1:10" ht="11.25">
      <c r="A493" s="1">
        <v>28000</v>
      </c>
      <c r="B493" s="1">
        <v>5</v>
      </c>
      <c r="C493" s="1" t="s">
        <v>83</v>
      </c>
      <c r="D493" s="1">
        <v>610</v>
      </c>
      <c r="E493" s="1" t="s">
        <v>14</v>
      </c>
      <c r="F493" s="1" t="s">
        <v>47</v>
      </c>
      <c r="G493" s="4">
        <v>15.262551142656932</v>
      </c>
      <c r="H493" s="4">
        <v>43.10720202230425</v>
      </c>
      <c r="I493" s="5">
        <f t="shared" si="20"/>
        <v>-0.027936573971273734</v>
      </c>
      <c r="J493" s="5">
        <f t="shared" si="21"/>
        <v>-0.33775004773416584</v>
      </c>
    </row>
    <row r="494" spans="1:10" ht="11.25">
      <c r="A494" s="1">
        <v>29000</v>
      </c>
      <c r="B494" s="1">
        <v>4</v>
      </c>
      <c r="C494" s="1" t="s">
        <v>83</v>
      </c>
      <c r="D494" s="1">
        <v>610</v>
      </c>
      <c r="E494" s="1" t="s">
        <v>14</v>
      </c>
      <c r="F494" s="1" t="s">
        <v>48</v>
      </c>
      <c r="G494" s="4">
        <v>7.196039630171347</v>
      </c>
      <c r="H494" s="4">
        <v>40.50147206434285</v>
      </c>
      <c r="I494" s="5">
        <f t="shared" si="20"/>
        <v>-0.5851674077092531</v>
      </c>
      <c r="J494" s="5">
        <f t="shared" si="21"/>
        <v>-0.5412715725093924</v>
      </c>
    </row>
    <row r="495" spans="1:10" ht="11.25">
      <c r="A495" s="1">
        <v>30000</v>
      </c>
      <c r="B495" s="1">
        <v>7</v>
      </c>
      <c r="C495" s="1" t="s">
        <v>83</v>
      </c>
      <c r="D495" s="1">
        <v>610</v>
      </c>
      <c r="E495" s="1" t="s">
        <v>14</v>
      </c>
      <c r="F495" s="1" t="s">
        <v>49</v>
      </c>
      <c r="G495" s="4">
        <v>17.141383460370218</v>
      </c>
      <c r="H495" s="4">
        <v>32.56761931199905</v>
      </c>
      <c r="I495" s="5">
        <f t="shared" si="20"/>
        <v>0.10185228174817139</v>
      </c>
      <c r="J495" s="5">
        <f t="shared" si="21"/>
        <v>-1.1609481451203196</v>
      </c>
    </row>
    <row r="496" spans="1:10" ht="11.25">
      <c r="A496" s="1">
        <v>31000</v>
      </c>
      <c r="B496" s="1">
        <v>4</v>
      </c>
      <c r="C496" s="1" t="s">
        <v>83</v>
      </c>
      <c r="D496" s="1">
        <v>610</v>
      </c>
      <c r="E496" s="1" t="s">
        <v>14</v>
      </c>
      <c r="F496" s="1" t="s">
        <v>50</v>
      </c>
      <c r="G496" s="4">
        <v>3.711215485340169</v>
      </c>
      <c r="H496" s="4">
        <v>44.71342298682035</v>
      </c>
      <c r="I496" s="5">
        <f t="shared" si="20"/>
        <v>-0.8258974259642154</v>
      </c>
      <c r="J496" s="5">
        <f t="shared" si="21"/>
        <v>-0.2122955512597873</v>
      </c>
    </row>
    <row r="497" spans="1:10" ht="11.25">
      <c r="A497" s="1">
        <v>32000</v>
      </c>
      <c r="B497" s="1">
        <v>8</v>
      </c>
      <c r="C497" s="1" t="s">
        <v>83</v>
      </c>
      <c r="D497" s="1">
        <v>610</v>
      </c>
      <c r="E497" s="1" t="s">
        <v>14</v>
      </c>
      <c r="F497" s="1" t="s">
        <v>51</v>
      </c>
      <c r="G497" s="4">
        <v>61.89797882579404</v>
      </c>
      <c r="H497" s="4">
        <v>44.062054827875265</v>
      </c>
      <c r="I497" s="5">
        <f t="shared" si="20"/>
        <v>3.193616907899887</v>
      </c>
      <c r="J497" s="5">
        <f t="shared" si="21"/>
        <v>-0.2631709078920032</v>
      </c>
    </row>
    <row r="498" spans="1:10" ht="11.25">
      <c r="A498" s="1">
        <v>33000</v>
      </c>
      <c r="B498" s="1">
        <v>1</v>
      </c>
      <c r="C498" s="1" t="s">
        <v>83</v>
      </c>
      <c r="D498" s="1">
        <v>610</v>
      </c>
      <c r="E498" s="1" t="s">
        <v>14</v>
      </c>
      <c r="F498" s="1" t="s">
        <v>52</v>
      </c>
      <c r="G498" s="4">
        <v>42.133531971615646</v>
      </c>
      <c r="H498" s="4">
        <v>69.71716755901247</v>
      </c>
      <c r="I498" s="5">
        <f t="shared" si="20"/>
        <v>1.8282981846975448</v>
      </c>
      <c r="J498" s="5">
        <f t="shared" si="21"/>
        <v>1.740631383810671</v>
      </c>
    </row>
    <row r="499" spans="1:10" ht="11.25">
      <c r="A499" s="1">
        <v>34000</v>
      </c>
      <c r="B499" s="1">
        <v>2</v>
      </c>
      <c r="C499" s="1" t="s">
        <v>83</v>
      </c>
      <c r="D499" s="1">
        <v>610</v>
      </c>
      <c r="E499" s="1" t="s">
        <v>14</v>
      </c>
      <c r="F499" s="1" t="s">
        <v>53</v>
      </c>
      <c r="G499" s="4">
        <v>4.310677753512482</v>
      </c>
      <c r="H499" s="4">
        <v>59.92025784232076</v>
      </c>
      <c r="I499" s="5">
        <f t="shared" si="20"/>
        <v>-0.7844868535041027</v>
      </c>
      <c r="J499" s="5">
        <f t="shared" si="21"/>
        <v>0.9754400417322897</v>
      </c>
    </row>
    <row r="500" spans="1:10" ht="11.25">
      <c r="A500" s="1">
        <v>35000</v>
      </c>
      <c r="B500" s="1">
        <v>6</v>
      </c>
      <c r="C500" s="1" t="s">
        <v>83</v>
      </c>
      <c r="D500" s="1">
        <v>610</v>
      </c>
      <c r="E500" s="1" t="s">
        <v>14</v>
      </c>
      <c r="F500" s="1" t="s">
        <v>54</v>
      </c>
      <c r="G500" s="4">
        <v>21.42857142857142</v>
      </c>
      <c r="H500" s="4">
        <v>36.45316200032207</v>
      </c>
      <c r="I500" s="5">
        <f t="shared" si="20"/>
        <v>0.39800921677696266</v>
      </c>
      <c r="J500" s="5">
        <f t="shared" si="21"/>
        <v>-0.8574663625623872</v>
      </c>
    </row>
    <row r="501" spans="1:10" ht="11.25">
      <c r="A501" s="1">
        <v>36000</v>
      </c>
      <c r="B501" s="1">
        <v>2</v>
      </c>
      <c r="C501" s="1" t="s">
        <v>83</v>
      </c>
      <c r="D501" s="1">
        <v>610</v>
      </c>
      <c r="E501" s="1" t="s">
        <v>14</v>
      </c>
      <c r="F501" s="1" t="s">
        <v>55</v>
      </c>
      <c r="G501" s="4">
        <v>-3.0382865158928407</v>
      </c>
      <c r="H501" s="4">
        <v>40.886182212842684</v>
      </c>
      <c r="I501" s="5">
        <f t="shared" si="20"/>
        <v>-1.2921498600730363</v>
      </c>
      <c r="J501" s="5">
        <f t="shared" si="21"/>
        <v>-0.5112236407273723</v>
      </c>
    </row>
    <row r="502" spans="1:10" ht="11.25">
      <c r="A502" s="1">
        <v>37000</v>
      </c>
      <c r="B502" s="1">
        <v>5</v>
      </c>
      <c r="C502" s="1" t="s">
        <v>83</v>
      </c>
      <c r="D502" s="1">
        <v>610</v>
      </c>
      <c r="E502" s="1" t="s">
        <v>14</v>
      </c>
      <c r="F502" s="1" t="s">
        <v>56</v>
      </c>
      <c r="G502" s="4">
        <v>20.81885883619494</v>
      </c>
      <c r="H502" s="4">
        <v>47.161822859235755</v>
      </c>
      <c r="I502" s="5">
        <f t="shared" si="20"/>
        <v>0.35589055672613223</v>
      </c>
      <c r="J502" s="5">
        <f t="shared" si="21"/>
        <v>-0.02106235237401267</v>
      </c>
    </row>
    <row r="503" spans="1:10" ht="11.25">
      <c r="A503" s="1">
        <v>38000</v>
      </c>
      <c r="B503" s="1">
        <v>4</v>
      </c>
      <c r="C503" s="1" t="s">
        <v>83</v>
      </c>
      <c r="D503" s="1">
        <v>610</v>
      </c>
      <c r="E503" s="1" t="s">
        <v>14</v>
      </c>
      <c r="F503" s="1" t="s">
        <v>57</v>
      </c>
      <c r="G503" s="4">
        <v>10.394756151249807</v>
      </c>
      <c r="H503" s="4">
        <v>37.386108197777254</v>
      </c>
      <c r="I503" s="5">
        <f t="shared" si="20"/>
        <v>-0.3642015699771541</v>
      </c>
      <c r="J503" s="5">
        <f t="shared" si="21"/>
        <v>-0.7845982466399383</v>
      </c>
    </row>
    <row r="504" spans="1:10" ht="11.25">
      <c r="A504" s="1">
        <v>39000</v>
      </c>
      <c r="B504" s="1">
        <v>3</v>
      </c>
      <c r="C504" s="1" t="s">
        <v>83</v>
      </c>
      <c r="D504" s="1">
        <v>610</v>
      </c>
      <c r="E504" s="1" t="s">
        <v>14</v>
      </c>
      <c r="F504" s="1" t="s">
        <v>58</v>
      </c>
      <c r="G504" s="4">
        <v>16.11150113860309</v>
      </c>
      <c r="H504" s="4">
        <v>45.29788140192967</v>
      </c>
      <c r="I504" s="5">
        <f t="shared" si="20"/>
        <v>0.03070849376472506</v>
      </c>
      <c r="J504" s="5">
        <f t="shared" si="21"/>
        <v>-0.1666462054987927</v>
      </c>
    </row>
    <row r="505" spans="1:10" ht="11.25">
      <c r="A505" s="1">
        <v>40000</v>
      </c>
      <c r="B505" s="1">
        <v>6</v>
      </c>
      <c r="C505" s="1" t="s">
        <v>83</v>
      </c>
      <c r="D505" s="1">
        <v>610</v>
      </c>
      <c r="E505" s="1" t="s">
        <v>14</v>
      </c>
      <c r="F505" s="1" t="s">
        <v>59</v>
      </c>
      <c r="G505" s="4">
        <v>13.618327468742986</v>
      </c>
      <c r="H505" s="4">
        <v>31.10206102182904</v>
      </c>
      <c r="I505" s="5">
        <f t="shared" si="20"/>
        <v>-0.1415187745605435</v>
      </c>
      <c r="J505" s="5">
        <f t="shared" si="21"/>
        <v>-1.275416130166525</v>
      </c>
    </row>
    <row r="506" spans="1:10" ht="11.25">
      <c r="A506" s="1">
        <v>41000</v>
      </c>
      <c r="B506" s="1">
        <v>8</v>
      </c>
      <c r="C506" s="1" t="s">
        <v>83</v>
      </c>
      <c r="D506" s="1">
        <v>610</v>
      </c>
      <c r="E506" s="1" t="s">
        <v>14</v>
      </c>
      <c r="F506" s="1" t="s">
        <v>60</v>
      </c>
      <c r="G506" s="4">
        <v>17.808314570228177</v>
      </c>
      <c r="H506" s="4">
        <v>59.341020393426945</v>
      </c>
      <c r="I506" s="5">
        <f t="shared" si="20"/>
        <v>0.14792357016283733</v>
      </c>
      <c r="J506" s="5">
        <f t="shared" si="21"/>
        <v>0.9301984815139736</v>
      </c>
    </row>
    <row r="507" spans="1:10" ht="11.25">
      <c r="A507" s="1">
        <v>42000</v>
      </c>
      <c r="B507" s="1">
        <v>2</v>
      </c>
      <c r="C507" s="1" t="s">
        <v>83</v>
      </c>
      <c r="D507" s="1">
        <v>610</v>
      </c>
      <c r="E507" s="1" t="s">
        <v>14</v>
      </c>
      <c r="F507" s="1" t="s">
        <v>61</v>
      </c>
      <c r="G507" s="4">
        <v>0.9351733549176844</v>
      </c>
      <c r="H507" s="4">
        <v>47.091530424542285</v>
      </c>
      <c r="I507" s="5">
        <f t="shared" si="20"/>
        <v>-1.017665114937664</v>
      </c>
      <c r="J507" s="5">
        <f t="shared" si="21"/>
        <v>-0.026552569595205675</v>
      </c>
    </row>
    <row r="508" spans="1:10" ht="11.25">
      <c r="A508" s="1">
        <v>44000</v>
      </c>
      <c r="B508" s="1">
        <v>1</v>
      </c>
      <c r="C508" s="1" t="s">
        <v>83</v>
      </c>
      <c r="D508" s="1">
        <v>610</v>
      </c>
      <c r="E508" s="1" t="s">
        <v>14</v>
      </c>
      <c r="F508" s="1" t="s">
        <v>62</v>
      </c>
      <c r="G508" s="4">
        <v>6.11841175639396</v>
      </c>
      <c r="H508" s="4">
        <v>44.162174645883745</v>
      </c>
      <c r="I508" s="5">
        <f t="shared" si="20"/>
        <v>-0.6596094360426669</v>
      </c>
      <c r="J508" s="5">
        <f t="shared" si="21"/>
        <v>-0.2553510116057259</v>
      </c>
    </row>
    <row r="509" spans="1:10" ht="11.25">
      <c r="A509" s="1">
        <v>45000</v>
      </c>
      <c r="B509" s="1">
        <v>5</v>
      </c>
      <c r="C509" s="1" t="s">
        <v>83</v>
      </c>
      <c r="D509" s="1">
        <v>610</v>
      </c>
      <c r="E509" s="1" t="s">
        <v>14</v>
      </c>
      <c r="F509" s="1" t="s">
        <v>63</v>
      </c>
      <c r="G509" s="4">
        <v>31.0677856292658</v>
      </c>
      <c r="H509" s="4">
        <v>47.54677333499562</v>
      </c>
      <c r="I509" s="5">
        <f t="shared" si="20"/>
        <v>1.0638816149404182</v>
      </c>
      <c r="J509" s="5">
        <f t="shared" si="21"/>
        <v>0.009004350259628834</v>
      </c>
    </row>
    <row r="510" spans="1:10" ht="11.25">
      <c r="A510" s="1">
        <v>46000</v>
      </c>
      <c r="B510" s="1">
        <v>4</v>
      </c>
      <c r="C510" s="1" t="s">
        <v>83</v>
      </c>
      <c r="D510" s="1">
        <v>610</v>
      </c>
      <c r="E510" s="1" t="s">
        <v>14</v>
      </c>
      <c r="F510" s="1" t="s">
        <v>64</v>
      </c>
      <c r="G510" s="4">
        <v>8.915565824501481</v>
      </c>
      <c r="H510" s="4">
        <v>51.72410323796272</v>
      </c>
      <c r="I510" s="5">
        <f t="shared" si="20"/>
        <v>-0.46638334431111794</v>
      </c>
      <c r="J510" s="5">
        <f t="shared" si="21"/>
        <v>0.3352762836744602</v>
      </c>
    </row>
    <row r="511" spans="1:10" ht="11.25">
      <c r="A511" s="1">
        <v>47000</v>
      </c>
      <c r="B511" s="1">
        <v>5</v>
      </c>
      <c r="C511" s="1" t="s">
        <v>83</v>
      </c>
      <c r="D511" s="1">
        <v>610</v>
      </c>
      <c r="E511" s="1" t="s">
        <v>14</v>
      </c>
      <c r="F511" s="1" t="s">
        <v>65</v>
      </c>
      <c r="G511" s="4">
        <v>16.887734172022427</v>
      </c>
      <c r="H511" s="4">
        <v>52.4579082171821</v>
      </c>
      <c r="I511" s="5">
        <f t="shared" si="20"/>
        <v>0.08433030781875807</v>
      </c>
      <c r="J511" s="5">
        <f t="shared" si="21"/>
        <v>0.3925903993609613</v>
      </c>
    </row>
    <row r="512" spans="1:10" ht="11.25">
      <c r="A512" s="1">
        <v>48000</v>
      </c>
      <c r="B512" s="1">
        <v>6</v>
      </c>
      <c r="C512" s="1" t="s">
        <v>83</v>
      </c>
      <c r="D512" s="1">
        <v>610</v>
      </c>
      <c r="E512" s="1" t="s">
        <v>14</v>
      </c>
      <c r="F512" s="1" t="s">
        <v>66</v>
      </c>
      <c r="G512" s="4">
        <v>25.86574479109156</v>
      </c>
      <c r="H512" s="4">
        <v>70.98606866289549</v>
      </c>
      <c r="I512" s="5">
        <f t="shared" si="20"/>
        <v>0.7045270725328241</v>
      </c>
      <c r="J512" s="5">
        <f t="shared" si="21"/>
        <v>1.8397393848766306</v>
      </c>
    </row>
    <row r="513" spans="1:10" ht="11.25">
      <c r="A513" s="1">
        <v>49000</v>
      </c>
      <c r="B513" s="1">
        <v>7</v>
      </c>
      <c r="C513" s="1" t="s">
        <v>83</v>
      </c>
      <c r="D513" s="1">
        <v>610</v>
      </c>
      <c r="E513" s="1" t="s">
        <v>14</v>
      </c>
      <c r="F513" s="1" t="s">
        <v>67</v>
      </c>
      <c r="G513" s="4">
        <v>33.884470977822346</v>
      </c>
      <c r="H513" s="4">
        <v>52.7228830840434</v>
      </c>
      <c r="I513" s="5">
        <f t="shared" si="20"/>
        <v>1.258456918369209</v>
      </c>
      <c r="J513" s="5">
        <f t="shared" si="21"/>
        <v>0.4132863616443728</v>
      </c>
    </row>
    <row r="514" spans="1:10" ht="11.25">
      <c r="A514" s="1">
        <v>50000</v>
      </c>
      <c r="B514" s="1">
        <v>1</v>
      </c>
      <c r="C514" s="1" t="s">
        <v>83</v>
      </c>
      <c r="D514" s="1">
        <v>610</v>
      </c>
      <c r="E514" s="1" t="s">
        <v>14</v>
      </c>
      <c r="F514" s="1" t="s">
        <v>68</v>
      </c>
      <c r="G514" s="4">
        <v>13.485460740036448</v>
      </c>
      <c r="H514" s="4">
        <v>30.068173359294725</v>
      </c>
      <c r="I514" s="5">
        <f t="shared" si="20"/>
        <v>-0.1506971458922629</v>
      </c>
      <c r="J514" s="5">
        <f t="shared" si="21"/>
        <v>-1.3561683174307417</v>
      </c>
    </row>
    <row r="515" spans="1:10" ht="11.25">
      <c r="A515" s="1">
        <v>51000</v>
      </c>
      <c r="B515" s="1">
        <v>5</v>
      </c>
      <c r="C515" s="1" t="s">
        <v>83</v>
      </c>
      <c r="D515" s="1">
        <v>610</v>
      </c>
      <c r="E515" s="1" t="s">
        <v>14</v>
      </c>
      <c r="F515" s="1" t="s">
        <v>69</v>
      </c>
      <c r="G515" s="4">
        <v>13.359632924850317</v>
      </c>
      <c r="H515" s="4">
        <v>62.63453610893166</v>
      </c>
      <c r="I515" s="5">
        <f t="shared" si="20"/>
        <v>-0.1593892723778038</v>
      </c>
      <c r="J515" s="5">
        <f t="shared" si="21"/>
        <v>1.1874397732459467</v>
      </c>
    </row>
    <row r="516" spans="1:10" ht="11.25">
      <c r="A516" s="1">
        <v>53000</v>
      </c>
      <c r="B516" s="1">
        <v>8</v>
      </c>
      <c r="C516" s="1" t="s">
        <v>83</v>
      </c>
      <c r="D516" s="1">
        <v>610</v>
      </c>
      <c r="E516" s="1" t="s">
        <v>14</v>
      </c>
      <c r="F516" s="1" t="s">
        <v>70</v>
      </c>
      <c r="G516" s="4">
        <v>19.320999427808516</v>
      </c>
      <c r="H516" s="4">
        <v>55.2864891946256</v>
      </c>
      <c r="I516" s="5">
        <f t="shared" si="20"/>
        <v>0.25241913098459046</v>
      </c>
      <c r="J516" s="5">
        <f t="shared" si="21"/>
        <v>0.6135177873739095</v>
      </c>
    </row>
    <row r="517" spans="1:10" ht="11.25">
      <c r="A517" s="1">
        <v>54000</v>
      </c>
      <c r="B517" s="1">
        <v>5</v>
      </c>
      <c r="C517" s="1" t="s">
        <v>83</v>
      </c>
      <c r="D517" s="1">
        <v>610</v>
      </c>
      <c r="E517" s="1" t="s">
        <v>14</v>
      </c>
      <c r="F517" s="1" t="s">
        <v>71</v>
      </c>
      <c r="G517" s="4">
        <v>3.578107467896774</v>
      </c>
      <c r="H517" s="4">
        <v>33.294211699249</v>
      </c>
      <c r="I517" s="5">
        <f t="shared" si="20"/>
        <v>-0.8350924654087619</v>
      </c>
      <c r="J517" s="5">
        <f t="shared" si="21"/>
        <v>-1.1041973716599445</v>
      </c>
    </row>
    <row r="518" spans="1:10" ht="11.25">
      <c r="A518" s="1">
        <v>55000</v>
      </c>
      <c r="B518" s="1">
        <v>3</v>
      </c>
      <c r="C518" s="1" t="s">
        <v>83</v>
      </c>
      <c r="D518" s="1">
        <v>610</v>
      </c>
      <c r="E518" s="1" t="s">
        <v>14</v>
      </c>
      <c r="F518" s="1" t="s">
        <v>72</v>
      </c>
      <c r="G518" s="4">
        <v>19.717727507653173</v>
      </c>
      <c r="H518" s="4">
        <v>45.09478412079595</v>
      </c>
      <c r="I518" s="5">
        <f t="shared" si="20"/>
        <v>0.2798249207559096</v>
      </c>
      <c r="J518" s="5">
        <f t="shared" si="21"/>
        <v>-0.18250919552496417</v>
      </c>
    </row>
    <row r="519" spans="1:10" ht="11.25">
      <c r="A519" s="1">
        <v>56000</v>
      </c>
      <c r="B519" s="1">
        <v>7</v>
      </c>
      <c r="C519" s="1" t="s">
        <v>83</v>
      </c>
      <c r="D519" s="1">
        <v>610</v>
      </c>
      <c r="E519" s="1" t="s">
        <v>14</v>
      </c>
      <c r="F519" s="1" t="s">
        <v>73</v>
      </c>
      <c r="G519" s="4">
        <v>15.681907506878034</v>
      </c>
      <c r="H519" s="4">
        <v>35.45053558807931</v>
      </c>
      <c r="I519" s="5">
        <f t="shared" si="20"/>
        <v>0.0010323670767317307</v>
      </c>
      <c r="J519" s="5">
        <f t="shared" si="21"/>
        <v>-0.9357768780385205</v>
      </c>
    </row>
    <row r="520" spans="1:4" ht="11.25">
      <c r="A520" s="1">
        <v>99999</v>
      </c>
      <c r="D520" s="1">
        <v>610</v>
      </c>
    </row>
    <row r="521" spans="1:8" ht="11.25">
      <c r="A521" s="1">
        <v>0</v>
      </c>
      <c r="B521" s="1">
        <v>0</v>
      </c>
      <c r="C521" s="1" t="s">
        <v>83</v>
      </c>
      <c r="D521" s="1">
        <v>620</v>
      </c>
      <c r="E521" s="1" t="s">
        <v>15</v>
      </c>
      <c r="F521" s="1" t="s">
        <v>22</v>
      </c>
      <c r="G521" s="4">
        <v>19.29975349577888</v>
      </c>
      <c r="H521" s="4">
        <v>37.987681300306896</v>
      </c>
    </row>
    <row r="523" spans="6:8" ht="11.25">
      <c r="F523" s="1" t="s">
        <v>113</v>
      </c>
      <c r="G523" s="3">
        <f>AVERAGE(G526:G576)</f>
        <v>22.28940893397587</v>
      </c>
      <c r="H523" s="3">
        <f>AVERAGE(H526:H576)</f>
        <v>36.134660580122826</v>
      </c>
    </row>
    <row r="524" spans="6:8" ht="11.25">
      <c r="F524" s="1" t="s">
        <v>114</v>
      </c>
      <c r="G524" s="3">
        <f>STDEV(G526:G576)</f>
        <v>13.321204735354318</v>
      </c>
      <c r="H524" s="3">
        <f>STDEV(H526:H576)</f>
        <v>8.783466194510014</v>
      </c>
    </row>
    <row r="526" spans="1:10" ht="11.25">
      <c r="A526" s="1">
        <v>1000</v>
      </c>
      <c r="B526" s="1">
        <v>5</v>
      </c>
      <c r="C526" s="1" t="s">
        <v>83</v>
      </c>
      <c r="D526" s="1">
        <v>620</v>
      </c>
      <c r="E526" s="1" t="s">
        <v>15</v>
      </c>
      <c r="F526" s="1" t="s">
        <v>23</v>
      </c>
      <c r="G526" s="4">
        <v>26.485738830016526</v>
      </c>
      <c r="H526" s="4">
        <v>30.078700004271685</v>
      </c>
      <c r="I526" s="5">
        <f>+(G526-G$523)/G$524</f>
        <v>0.3150112906007402</v>
      </c>
      <c r="J526" s="5">
        <f>+(H526-H$523)/H$524</f>
        <v>-0.68947274820006</v>
      </c>
    </row>
    <row r="527" spans="1:10" ht="11.25">
      <c r="A527" s="1">
        <v>2000</v>
      </c>
      <c r="B527" s="1">
        <v>8</v>
      </c>
      <c r="C527" s="1" t="s">
        <v>83</v>
      </c>
      <c r="D527" s="1">
        <v>620</v>
      </c>
      <c r="E527" s="1" t="s">
        <v>15</v>
      </c>
      <c r="F527" s="1" t="s">
        <v>24</v>
      </c>
      <c r="G527" s="4">
        <v>28.653658949506912</v>
      </c>
      <c r="H527" s="4">
        <v>9.019259228965225</v>
      </c>
      <c r="I527" s="5">
        <f aca="true" t="shared" si="22" ref="I527:I576">+(G527-G$523)/G$524</f>
        <v>0.47775333702667283</v>
      </c>
      <c r="J527" s="5">
        <f aca="true" t="shared" si="23" ref="J527:J576">+(H527-H$523)/H$524</f>
        <v>-3.0870957718384244</v>
      </c>
    </row>
    <row r="528" spans="1:10" ht="11.25">
      <c r="A528" s="1">
        <v>4000</v>
      </c>
      <c r="B528" s="1">
        <v>6</v>
      </c>
      <c r="C528" s="1" t="s">
        <v>83</v>
      </c>
      <c r="D528" s="1">
        <v>620</v>
      </c>
      <c r="E528" s="1" t="s">
        <v>15</v>
      </c>
      <c r="F528" s="1" t="s">
        <v>25</v>
      </c>
      <c r="G528" s="4">
        <v>40.65920044542138</v>
      </c>
      <c r="H528" s="4">
        <v>50.38158521014211</v>
      </c>
      <c r="I528" s="5">
        <f t="shared" si="22"/>
        <v>1.378988753373957</v>
      </c>
      <c r="J528" s="5">
        <f t="shared" si="23"/>
        <v>1.6220162193968632</v>
      </c>
    </row>
    <row r="529" spans="1:10" ht="11.25">
      <c r="A529" s="1">
        <v>5000</v>
      </c>
      <c r="B529" s="1">
        <v>5</v>
      </c>
      <c r="C529" s="1" t="s">
        <v>83</v>
      </c>
      <c r="D529" s="1">
        <v>620</v>
      </c>
      <c r="E529" s="1" t="s">
        <v>15</v>
      </c>
      <c r="F529" s="1" t="s">
        <v>26</v>
      </c>
      <c r="G529" s="4">
        <v>30.732586253805128</v>
      </c>
      <c r="H529" s="4">
        <v>48.92760426206233</v>
      </c>
      <c r="I529" s="5">
        <f t="shared" si="22"/>
        <v>0.633814845396165</v>
      </c>
      <c r="J529" s="5">
        <f t="shared" si="23"/>
        <v>1.4564800955157726</v>
      </c>
    </row>
    <row r="530" spans="1:10" ht="11.25">
      <c r="A530" s="1">
        <v>6000</v>
      </c>
      <c r="B530" s="1">
        <v>8</v>
      </c>
      <c r="C530" s="1" t="s">
        <v>83</v>
      </c>
      <c r="D530" s="1">
        <v>620</v>
      </c>
      <c r="E530" s="1" t="s">
        <v>15</v>
      </c>
      <c r="F530" s="1" t="s">
        <v>27</v>
      </c>
      <c r="G530" s="4">
        <v>11.981297029758275</v>
      </c>
      <c r="H530" s="4">
        <v>41.78540688900394</v>
      </c>
      <c r="I530" s="5">
        <f t="shared" si="22"/>
        <v>-0.7738122871769991</v>
      </c>
      <c r="J530" s="5">
        <f t="shared" si="23"/>
        <v>0.6433389943952915</v>
      </c>
    </row>
    <row r="531" spans="1:10" ht="11.25">
      <c r="A531" s="1">
        <v>8000</v>
      </c>
      <c r="B531" s="1">
        <v>7</v>
      </c>
      <c r="C531" s="1" t="s">
        <v>83</v>
      </c>
      <c r="D531" s="1">
        <v>620</v>
      </c>
      <c r="E531" s="1" t="s">
        <v>15</v>
      </c>
      <c r="F531" s="1" t="s">
        <v>28</v>
      </c>
      <c r="G531" s="4">
        <v>43.30072148981983</v>
      </c>
      <c r="H531" s="4">
        <v>48.721173112967975</v>
      </c>
      <c r="I531" s="5">
        <f t="shared" si="22"/>
        <v>1.5772832092340858</v>
      </c>
      <c r="J531" s="5">
        <f t="shared" si="23"/>
        <v>1.4329778534028146</v>
      </c>
    </row>
    <row r="532" spans="1:10" ht="11.25">
      <c r="A532" s="1">
        <v>9000</v>
      </c>
      <c r="B532" s="1">
        <v>1</v>
      </c>
      <c r="C532" s="1" t="s">
        <v>83</v>
      </c>
      <c r="D532" s="1">
        <v>620</v>
      </c>
      <c r="E532" s="1" t="s">
        <v>15</v>
      </c>
      <c r="F532" s="1" t="s">
        <v>29</v>
      </c>
      <c r="G532" s="4">
        <v>1.96851877441806</v>
      </c>
      <c r="H532" s="4">
        <v>43.54537254954596</v>
      </c>
      <c r="I532" s="5">
        <f t="shared" si="22"/>
        <v>-1.5254543836884673</v>
      </c>
      <c r="J532" s="5">
        <f t="shared" si="23"/>
        <v>0.8437115604833884</v>
      </c>
    </row>
    <row r="533" spans="1:10" ht="11.25">
      <c r="A533" s="1">
        <v>10000</v>
      </c>
      <c r="B533" s="1">
        <v>2</v>
      </c>
      <c r="C533" s="1" t="s">
        <v>83</v>
      </c>
      <c r="D533" s="1">
        <v>620</v>
      </c>
      <c r="E533" s="1" t="s">
        <v>15</v>
      </c>
      <c r="F533" s="1" t="s">
        <v>30</v>
      </c>
      <c r="G533" s="4">
        <v>22.69888020944495</v>
      </c>
      <c r="H533" s="4">
        <v>34.83239587003757</v>
      </c>
      <c r="I533" s="5">
        <f t="shared" si="22"/>
        <v>0.03073830660243127</v>
      </c>
      <c r="J533" s="5">
        <f t="shared" si="23"/>
        <v>-0.14826318918369796</v>
      </c>
    </row>
    <row r="534" spans="1:10" ht="11.25">
      <c r="A534" s="1">
        <v>11000</v>
      </c>
      <c r="B534" s="1">
        <v>2</v>
      </c>
      <c r="C534" s="1" t="s">
        <v>83</v>
      </c>
      <c r="D534" s="1">
        <v>620</v>
      </c>
      <c r="E534" s="1" t="s">
        <v>15</v>
      </c>
      <c r="F534" s="1" t="s">
        <v>31</v>
      </c>
      <c r="G534" s="4">
        <v>-11.59327655604886</v>
      </c>
      <c r="H534" s="4">
        <v>20.78536236860815</v>
      </c>
      <c r="I534" s="5">
        <f t="shared" si="22"/>
        <v>-2.543515107165982</v>
      </c>
      <c r="J534" s="5">
        <f t="shared" si="23"/>
        <v>-1.7475217495694975</v>
      </c>
    </row>
    <row r="535" spans="1:10" ht="11.25">
      <c r="A535" s="1">
        <v>12000</v>
      </c>
      <c r="B535" s="1">
        <v>5</v>
      </c>
      <c r="C535" s="1" t="s">
        <v>83</v>
      </c>
      <c r="D535" s="1">
        <v>620</v>
      </c>
      <c r="E535" s="1" t="s">
        <v>15</v>
      </c>
      <c r="F535" s="1" t="s">
        <v>32</v>
      </c>
      <c r="G535" s="4">
        <v>21.218069043370424</v>
      </c>
      <c r="H535" s="4">
        <v>37.31024384339339</v>
      </c>
      <c r="I535" s="5">
        <f t="shared" si="22"/>
        <v>-0.08042364875318851</v>
      </c>
      <c r="J535" s="5">
        <f t="shared" si="23"/>
        <v>0.13384047222784815</v>
      </c>
    </row>
    <row r="536" spans="1:10" ht="11.25">
      <c r="A536" s="1">
        <v>13000</v>
      </c>
      <c r="B536" s="1">
        <v>5</v>
      </c>
      <c r="C536" s="1" t="s">
        <v>83</v>
      </c>
      <c r="D536" s="1">
        <v>620</v>
      </c>
      <c r="E536" s="1" t="s">
        <v>15</v>
      </c>
      <c r="F536" s="1" t="s">
        <v>33</v>
      </c>
      <c r="G536" s="4">
        <v>35.18614986943793</v>
      </c>
      <c r="H536" s="4">
        <v>42.69649357742584</v>
      </c>
      <c r="I536" s="5">
        <f t="shared" si="22"/>
        <v>0.9681362302941164</v>
      </c>
      <c r="J536" s="5">
        <f t="shared" si="23"/>
        <v>0.7470664600957192</v>
      </c>
    </row>
    <row r="537" spans="1:10" ht="11.25">
      <c r="A537" s="1">
        <v>15000</v>
      </c>
      <c r="B537" s="1">
        <v>8</v>
      </c>
      <c r="C537" s="1" t="s">
        <v>83</v>
      </c>
      <c r="D537" s="1">
        <v>620</v>
      </c>
      <c r="E537" s="1" t="s">
        <v>15</v>
      </c>
      <c r="F537" s="1" t="s">
        <v>34</v>
      </c>
      <c r="G537" s="4">
        <v>5.094502760754804</v>
      </c>
      <c r="H537" s="4">
        <v>14.95339452534421</v>
      </c>
      <c r="I537" s="5">
        <f t="shared" si="22"/>
        <v>-1.2907921253988381</v>
      </c>
      <c r="J537" s="5">
        <f t="shared" si="23"/>
        <v>-2.4114928646298748</v>
      </c>
    </row>
    <row r="538" spans="1:10" ht="11.25">
      <c r="A538" s="1">
        <v>16000</v>
      </c>
      <c r="B538" s="1">
        <v>7</v>
      </c>
      <c r="C538" s="1" t="s">
        <v>83</v>
      </c>
      <c r="D538" s="1">
        <v>620</v>
      </c>
      <c r="E538" s="1" t="s">
        <v>15</v>
      </c>
      <c r="F538" s="1" t="s">
        <v>35</v>
      </c>
      <c r="G538" s="4">
        <v>47.27444220386392</v>
      </c>
      <c r="H538" s="4">
        <v>25.714416354526026</v>
      </c>
      <c r="I538" s="5">
        <f t="shared" si="22"/>
        <v>1.8755836102104242</v>
      </c>
      <c r="J538" s="5">
        <f t="shared" si="23"/>
        <v>-1.1863476211828345</v>
      </c>
    </row>
    <row r="539" spans="1:10" ht="11.25">
      <c r="A539" s="1">
        <v>17000</v>
      </c>
      <c r="B539" s="1">
        <v>3</v>
      </c>
      <c r="C539" s="1" t="s">
        <v>83</v>
      </c>
      <c r="D539" s="1">
        <v>620</v>
      </c>
      <c r="E539" s="1" t="s">
        <v>15</v>
      </c>
      <c r="F539" s="1" t="s">
        <v>36</v>
      </c>
      <c r="G539" s="4">
        <v>12.008386357541623</v>
      </c>
      <c r="H539" s="4">
        <v>34.370275689375205</v>
      </c>
      <c r="I539" s="5">
        <f t="shared" si="22"/>
        <v>-0.7717787377855201</v>
      </c>
      <c r="J539" s="5">
        <f t="shared" si="23"/>
        <v>-0.20087569664131297</v>
      </c>
    </row>
    <row r="540" spans="1:10" ht="11.25">
      <c r="A540" s="7">
        <v>18000</v>
      </c>
      <c r="B540" s="7">
        <v>3</v>
      </c>
      <c r="C540" s="7" t="s">
        <v>83</v>
      </c>
      <c r="D540" s="7">
        <v>620</v>
      </c>
      <c r="E540" s="7" t="s">
        <v>15</v>
      </c>
      <c r="F540" s="7" t="s">
        <v>37</v>
      </c>
      <c r="G540" s="4">
        <v>19.262304757373407</v>
      </c>
      <c r="H540" s="4">
        <v>39.23028247999747</v>
      </c>
      <c r="I540" s="5">
        <f t="shared" si="22"/>
        <v>-0.2272395205043704</v>
      </c>
      <c r="J540" s="5">
        <f t="shared" si="23"/>
        <v>0.35243738990075696</v>
      </c>
    </row>
    <row r="541" spans="1:10" ht="11.25">
      <c r="A541" s="1">
        <v>19000</v>
      </c>
      <c r="B541" s="1">
        <v>4</v>
      </c>
      <c r="C541" s="1" t="s">
        <v>83</v>
      </c>
      <c r="D541" s="1">
        <v>620</v>
      </c>
      <c r="E541" s="1" t="s">
        <v>15</v>
      </c>
      <c r="F541" s="1" t="s">
        <v>38</v>
      </c>
      <c r="G541" s="4">
        <v>17.3414463740839</v>
      </c>
      <c r="H541" s="4">
        <v>33.79892189949296</v>
      </c>
      <c r="I541" s="5">
        <f t="shared" si="22"/>
        <v>-0.3714350659861969</v>
      </c>
      <c r="J541" s="5">
        <f t="shared" si="23"/>
        <v>-0.26592448002928365</v>
      </c>
    </row>
    <row r="542" spans="1:10" ht="11.25">
      <c r="A542" s="1">
        <v>20000</v>
      </c>
      <c r="B542" s="1">
        <v>4</v>
      </c>
      <c r="C542" s="1" t="s">
        <v>83</v>
      </c>
      <c r="D542" s="1">
        <v>620</v>
      </c>
      <c r="E542" s="1" t="s">
        <v>15</v>
      </c>
      <c r="F542" s="1" t="s">
        <v>39</v>
      </c>
      <c r="G542" s="4">
        <v>23.641786299902947</v>
      </c>
      <c r="H542" s="4">
        <v>34.79144201697222</v>
      </c>
      <c r="I542" s="5">
        <f t="shared" si="22"/>
        <v>0.1015206501809767</v>
      </c>
      <c r="J542" s="5">
        <f t="shared" si="23"/>
        <v>-0.15292579642307585</v>
      </c>
    </row>
    <row r="543" spans="1:10" ht="11.25">
      <c r="A543" s="1">
        <v>21000</v>
      </c>
      <c r="B543" s="1">
        <v>5</v>
      </c>
      <c r="C543" s="1" t="s">
        <v>83</v>
      </c>
      <c r="D543" s="1">
        <v>620</v>
      </c>
      <c r="E543" s="1" t="s">
        <v>15</v>
      </c>
      <c r="F543" s="1" t="s">
        <v>40</v>
      </c>
      <c r="G543" s="4">
        <v>22.337860484496062</v>
      </c>
      <c r="H543" s="4">
        <v>40.045004885364044</v>
      </c>
      <c r="I543" s="5">
        <f t="shared" si="22"/>
        <v>0.0036371748263579642</v>
      </c>
      <c r="J543" s="5">
        <f t="shared" si="23"/>
        <v>0.4451937559326323</v>
      </c>
    </row>
    <row r="544" spans="1:10" ht="11.25">
      <c r="A544" s="1">
        <v>22000</v>
      </c>
      <c r="B544" s="1">
        <v>5</v>
      </c>
      <c r="C544" s="1" t="s">
        <v>83</v>
      </c>
      <c r="D544" s="1">
        <v>620</v>
      </c>
      <c r="E544" s="1" t="s">
        <v>15</v>
      </c>
      <c r="F544" s="1" t="s">
        <v>41</v>
      </c>
      <c r="G544" s="4">
        <v>23.95518676226176</v>
      </c>
      <c r="H544" s="4">
        <v>29.19033256928174</v>
      </c>
      <c r="I544" s="5">
        <f t="shared" si="22"/>
        <v>0.12504708555863087</v>
      </c>
      <c r="J544" s="5">
        <f t="shared" si="23"/>
        <v>-0.7906136207573207</v>
      </c>
    </row>
    <row r="545" spans="1:10" ht="11.25">
      <c r="A545" s="1">
        <v>23000</v>
      </c>
      <c r="B545" s="1">
        <v>1</v>
      </c>
      <c r="C545" s="1" t="s">
        <v>83</v>
      </c>
      <c r="D545" s="1">
        <v>620</v>
      </c>
      <c r="E545" s="1" t="s">
        <v>15</v>
      </c>
      <c r="F545" s="1" t="s">
        <v>42</v>
      </c>
      <c r="G545" s="4">
        <v>12.944630614566366</v>
      </c>
      <c r="H545" s="4">
        <v>33.907428936672176</v>
      </c>
      <c r="I545" s="5">
        <f t="shared" si="22"/>
        <v>-0.7014964866209566</v>
      </c>
      <c r="J545" s="5">
        <f t="shared" si="23"/>
        <v>-0.2535709245221154</v>
      </c>
    </row>
    <row r="546" spans="1:10" ht="11.25">
      <c r="A546" s="1">
        <v>24000</v>
      </c>
      <c r="B546" s="1">
        <v>2</v>
      </c>
      <c r="C546" s="1" t="s">
        <v>83</v>
      </c>
      <c r="D546" s="1">
        <v>620</v>
      </c>
      <c r="E546" s="1" t="s">
        <v>15</v>
      </c>
      <c r="F546" s="1" t="s">
        <v>43</v>
      </c>
      <c r="G546" s="4">
        <v>7.074858504930015</v>
      </c>
      <c r="H546" s="4">
        <v>26.76298951720728</v>
      </c>
      <c r="I546" s="5">
        <f t="shared" si="22"/>
        <v>-1.1421302150447865</v>
      </c>
      <c r="J546" s="5">
        <f t="shared" si="23"/>
        <v>-1.0669672832318955</v>
      </c>
    </row>
    <row r="547" spans="1:10" ht="11.25">
      <c r="A547" s="1">
        <v>25000</v>
      </c>
      <c r="B547" s="1">
        <v>1</v>
      </c>
      <c r="C547" s="1" t="s">
        <v>83</v>
      </c>
      <c r="D547" s="1">
        <v>620</v>
      </c>
      <c r="E547" s="1" t="s">
        <v>15</v>
      </c>
      <c r="F547" s="1" t="s">
        <v>44</v>
      </c>
      <c r="G547" s="4">
        <v>7.695058080977635</v>
      </c>
      <c r="H547" s="4">
        <v>43.77793948732216</v>
      </c>
      <c r="I547" s="5">
        <f t="shared" si="22"/>
        <v>-1.0955728962159859</v>
      </c>
      <c r="J547" s="5">
        <f t="shared" si="23"/>
        <v>0.8701893692010403</v>
      </c>
    </row>
    <row r="548" spans="1:10" ht="11.25">
      <c r="A548" s="1">
        <v>26000</v>
      </c>
      <c r="B548" s="1">
        <v>3</v>
      </c>
      <c r="C548" s="1" t="s">
        <v>83</v>
      </c>
      <c r="D548" s="1">
        <v>620</v>
      </c>
      <c r="E548" s="1" t="s">
        <v>15</v>
      </c>
      <c r="F548" s="1" t="s">
        <v>45</v>
      </c>
      <c r="G548" s="4">
        <v>13.170707768239298</v>
      </c>
      <c r="H548" s="4">
        <v>38.27159524086914</v>
      </c>
      <c r="I548" s="5">
        <f t="shared" si="22"/>
        <v>-0.6845252623087197</v>
      </c>
      <c r="J548" s="5">
        <f t="shared" si="23"/>
        <v>0.24329058863822745</v>
      </c>
    </row>
    <row r="549" spans="1:10" ht="11.25">
      <c r="A549" s="1">
        <v>27000</v>
      </c>
      <c r="B549" s="1">
        <v>4</v>
      </c>
      <c r="C549" s="1" t="s">
        <v>83</v>
      </c>
      <c r="D549" s="1">
        <v>620</v>
      </c>
      <c r="E549" s="1" t="s">
        <v>15</v>
      </c>
      <c r="F549" s="1" t="s">
        <v>46</v>
      </c>
      <c r="G549" s="4">
        <v>22.278119112344697</v>
      </c>
      <c r="H549" s="4">
        <v>46.26491712635084</v>
      </c>
      <c r="I549" s="5">
        <f t="shared" si="22"/>
        <v>-0.0008475075532177937</v>
      </c>
      <c r="J549" s="5">
        <f t="shared" si="23"/>
        <v>1.1533324455167586</v>
      </c>
    </row>
    <row r="550" spans="1:10" ht="11.25">
      <c r="A550" s="1">
        <v>28000</v>
      </c>
      <c r="B550" s="1">
        <v>5</v>
      </c>
      <c r="C550" s="1" t="s">
        <v>83</v>
      </c>
      <c r="D550" s="1">
        <v>620</v>
      </c>
      <c r="E550" s="1" t="s">
        <v>15</v>
      </c>
      <c r="F550" s="1" t="s">
        <v>47</v>
      </c>
      <c r="G550" s="4">
        <v>28.743810090145082</v>
      </c>
      <c r="H550" s="4">
        <v>33.31469554788045</v>
      </c>
      <c r="I550" s="5">
        <f t="shared" si="22"/>
        <v>0.4845208285883715</v>
      </c>
      <c r="J550" s="5">
        <f t="shared" si="23"/>
        <v>-0.32105378102382404</v>
      </c>
    </row>
    <row r="551" spans="1:10" ht="11.25">
      <c r="A551" s="1">
        <v>29000</v>
      </c>
      <c r="B551" s="1">
        <v>4</v>
      </c>
      <c r="C551" s="1" t="s">
        <v>83</v>
      </c>
      <c r="D551" s="1">
        <v>620</v>
      </c>
      <c r="E551" s="1" t="s">
        <v>15</v>
      </c>
      <c r="F551" s="1" t="s">
        <v>48</v>
      </c>
      <c r="G551" s="4">
        <v>18.506838959675576</v>
      </c>
      <c r="H551" s="4">
        <v>40.2172690438084</v>
      </c>
      <c r="I551" s="5">
        <f t="shared" si="22"/>
        <v>-0.28395104267569726</v>
      </c>
      <c r="J551" s="5">
        <f t="shared" si="23"/>
        <v>0.46480607692636794</v>
      </c>
    </row>
    <row r="552" spans="1:10" ht="11.25">
      <c r="A552" s="1">
        <v>30000</v>
      </c>
      <c r="B552" s="1">
        <v>7</v>
      </c>
      <c r="C552" s="1" t="s">
        <v>83</v>
      </c>
      <c r="D552" s="1">
        <v>620</v>
      </c>
      <c r="E552" s="1" t="s">
        <v>15</v>
      </c>
      <c r="F552" s="1" t="s">
        <v>49</v>
      </c>
      <c r="G552" s="4">
        <v>34.57917804738615</v>
      </c>
      <c r="H552" s="4">
        <v>20.95870045505588</v>
      </c>
      <c r="I552" s="5">
        <f t="shared" si="22"/>
        <v>0.9225718962785235</v>
      </c>
      <c r="J552" s="5">
        <f t="shared" si="23"/>
        <v>-1.727787161582346</v>
      </c>
    </row>
    <row r="553" spans="1:10" ht="11.25">
      <c r="A553" s="1">
        <v>31000</v>
      </c>
      <c r="B553" s="1">
        <v>4</v>
      </c>
      <c r="C553" s="1" t="s">
        <v>83</v>
      </c>
      <c r="D553" s="1">
        <v>620</v>
      </c>
      <c r="E553" s="1" t="s">
        <v>15</v>
      </c>
      <c r="F553" s="1" t="s">
        <v>50</v>
      </c>
      <c r="G553" s="4">
        <v>20.294663132831015</v>
      </c>
      <c r="H553" s="4">
        <v>36.11397687796247</v>
      </c>
      <c r="I553" s="5">
        <f t="shared" si="22"/>
        <v>-0.14974214725871032</v>
      </c>
      <c r="J553" s="5">
        <f t="shared" si="23"/>
        <v>-0.002354845080781756</v>
      </c>
    </row>
    <row r="554" spans="1:10" ht="11.25">
      <c r="A554" s="1">
        <v>32000</v>
      </c>
      <c r="B554" s="1">
        <v>8</v>
      </c>
      <c r="C554" s="1" t="s">
        <v>83</v>
      </c>
      <c r="D554" s="1">
        <v>620</v>
      </c>
      <c r="E554" s="1" t="s">
        <v>15</v>
      </c>
      <c r="F554" s="1" t="s">
        <v>51</v>
      </c>
      <c r="G554" s="4">
        <v>72.11091371205617</v>
      </c>
      <c r="H554" s="4">
        <v>39.457951205175455</v>
      </c>
      <c r="I554" s="5">
        <f t="shared" si="22"/>
        <v>3.7400149436825805</v>
      </c>
      <c r="J554" s="5">
        <f t="shared" si="23"/>
        <v>0.3783575357903473</v>
      </c>
    </row>
    <row r="555" spans="1:10" ht="11.25">
      <c r="A555" s="1">
        <v>33000</v>
      </c>
      <c r="B555" s="1">
        <v>1</v>
      </c>
      <c r="C555" s="1" t="s">
        <v>83</v>
      </c>
      <c r="D555" s="1">
        <v>620</v>
      </c>
      <c r="E555" s="1" t="s">
        <v>15</v>
      </c>
      <c r="F555" s="1" t="s">
        <v>52</v>
      </c>
      <c r="G555" s="4">
        <v>20.311259329839615</v>
      </c>
      <c r="H555" s="4">
        <v>48.19821376286792</v>
      </c>
      <c r="I555" s="5">
        <f t="shared" si="22"/>
        <v>-0.14849629920380028</v>
      </c>
      <c r="J555" s="5">
        <f t="shared" si="23"/>
        <v>1.3734387900627723</v>
      </c>
    </row>
    <row r="556" spans="1:10" ht="11.25">
      <c r="A556" s="1">
        <v>34000</v>
      </c>
      <c r="B556" s="1">
        <v>2</v>
      </c>
      <c r="C556" s="1" t="s">
        <v>83</v>
      </c>
      <c r="D556" s="1">
        <v>620</v>
      </c>
      <c r="E556" s="1" t="s">
        <v>15</v>
      </c>
      <c r="F556" s="1" t="s">
        <v>53</v>
      </c>
      <c r="G556" s="4">
        <v>10.15800737256356</v>
      </c>
      <c r="H556" s="4">
        <v>33.6660149548738</v>
      </c>
      <c r="I556" s="5">
        <f t="shared" si="22"/>
        <v>-0.9106835156745032</v>
      </c>
      <c r="J556" s="5">
        <f t="shared" si="23"/>
        <v>-0.2810559715926291</v>
      </c>
    </row>
    <row r="557" spans="1:10" ht="11.25">
      <c r="A557" s="1">
        <v>35000</v>
      </c>
      <c r="B557" s="1">
        <v>6</v>
      </c>
      <c r="C557" s="1" t="s">
        <v>83</v>
      </c>
      <c r="D557" s="1">
        <v>620</v>
      </c>
      <c r="E557" s="1" t="s">
        <v>15</v>
      </c>
      <c r="F557" s="1" t="s">
        <v>54</v>
      </c>
      <c r="G557" s="4">
        <v>29.20781052787884</v>
      </c>
      <c r="H557" s="4">
        <v>34.634935686384736</v>
      </c>
      <c r="I557" s="5">
        <f t="shared" si="22"/>
        <v>0.5193525459106274</v>
      </c>
      <c r="J557" s="5">
        <f t="shared" si="23"/>
        <v>-0.17074408445671174</v>
      </c>
    </row>
    <row r="558" spans="1:10" ht="11.25">
      <c r="A558" s="1">
        <v>36000</v>
      </c>
      <c r="B558" s="1">
        <v>2</v>
      </c>
      <c r="C558" s="1" t="s">
        <v>83</v>
      </c>
      <c r="D558" s="1">
        <v>620</v>
      </c>
      <c r="E558" s="1" t="s">
        <v>15</v>
      </c>
      <c r="F558" s="1" t="s">
        <v>55</v>
      </c>
      <c r="G558" s="4">
        <v>8.033610845823347</v>
      </c>
      <c r="H558" s="4">
        <v>33.51196490532313</v>
      </c>
      <c r="I558" s="5">
        <f t="shared" si="22"/>
        <v>-1.0701583206147869</v>
      </c>
      <c r="J558" s="5">
        <f t="shared" si="23"/>
        <v>-0.29859461136640725</v>
      </c>
    </row>
    <row r="559" spans="1:10" ht="11.25">
      <c r="A559" s="1">
        <v>37000</v>
      </c>
      <c r="B559" s="1">
        <v>5</v>
      </c>
      <c r="C559" s="1" t="s">
        <v>83</v>
      </c>
      <c r="D559" s="1">
        <v>620</v>
      </c>
      <c r="E559" s="1" t="s">
        <v>15</v>
      </c>
      <c r="F559" s="1" t="s">
        <v>56</v>
      </c>
      <c r="G559" s="4">
        <v>25.236345148394832</v>
      </c>
      <c r="H559" s="4">
        <v>41.5724035992012</v>
      </c>
      <c r="I559" s="5">
        <f t="shared" si="22"/>
        <v>0.22122144903289628</v>
      </c>
      <c r="J559" s="5">
        <f t="shared" si="23"/>
        <v>0.6190885122865462</v>
      </c>
    </row>
    <row r="560" spans="1:10" ht="11.25">
      <c r="A560" s="1">
        <v>38000</v>
      </c>
      <c r="B560" s="1">
        <v>4</v>
      </c>
      <c r="C560" s="1" t="s">
        <v>83</v>
      </c>
      <c r="D560" s="1">
        <v>620</v>
      </c>
      <c r="E560" s="1" t="s">
        <v>15</v>
      </c>
      <c r="F560" s="1" t="s">
        <v>57</v>
      </c>
      <c r="G560" s="4">
        <v>20.315146041320588</v>
      </c>
      <c r="H560" s="4">
        <v>31.451091390605157</v>
      </c>
      <c r="I560" s="5">
        <f t="shared" si="22"/>
        <v>-0.14820453043677143</v>
      </c>
      <c r="J560" s="5">
        <f t="shared" si="23"/>
        <v>-0.533225617973582</v>
      </c>
    </row>
    <row r="561" spans="1:10" ht="11.25">
      <c r="A561" s="1">
        <v>39000</v>
      </c>
      <c r="B561" s="1">
        <v>3</v>
      </c>
      <c r="C561" s="1" t="s">
        <v>83</v>
      </c>
      <c r="D561" s="1">
        <v>620</v>
      </c>
      <c r="E561" s="1" t="s">
        <v>15</v>
      </c>
      <c r="F561" s="1" t="s">
        <v>58</v>
      </c>
      <c r="G561" s="4">
        <v>16.70443327866351</v>
      </c>
      <c r="H561" s="4">
        <v>40.18278282579448</v>
      </c>
      <c r="I561" s="5">
        <f t="shared" si="22"/>
        <v>-0.4192545468871821</v>
      </c>
      <c r="J561" s="5">
        <f t="shared" si="23"/>
        <v>0.4608798116854916</v>
      </c>
    </row>
    <row r="562" spans="1:10" ht="11.25">
      <c r="A562" s="1">
        <v>40000</v>
      </c>
      <c r="B562" s="1">
        <v>6</v>
      </c>
      <c r="C562" s="1" t="s">
        <v>83</v>
      </c>
      <c r="D562" s="1">
        <v>620</v>
      </c>
      <c r="E562" s="1" t="s">
        <v>15</v>
      </c>
      <c r="F562" s="1" t="s">
        <v>59</v>
      </c>
      <c r="G562" s="4">
        <v>25.505071297578507</v>
      </c>
      <c r="H562" s="4">
        <v>28.798811466267573</v>
      </c>
      <c r="I562" s="5">
        <f t="shared" si="22"/>
        <v>0.24139426031553338</v>
      </c>
      <c r="J562" s="5">
        <f t="shared" si="23"/>
        <v>-0.8351884041451001</v>
      </c>
    </row>
    <row r="563" spans="1:10" ht="11.25">
      <c r="A563" s="1">
        <v>41000</v>
      </c>
      <c r="B563" s="1">
        <v>8</v>
      </c>
      <c r="C563" s="1" t="s">
        <v>83</v>
      </c>
      <c r="D563" s="1">
        <v>620</v>
      </c>
      <c r="E563" s="1" t="s">
        <v>15</v>
      </c>
      <c r="F563" s="1" t="s">
        <v>60</v>
      </c>
      <c r="G563" s="4">
        <v>28.792398629985637</v>
      </c>
      <c r="H563" s="4">
        <v>36.44586970510319</v>
      </c>
      <c r="I563" s="5">
        <f t="shared" si="22"/>
        <v>0.4881682869681381</v>
      </c>
      <c r="J563" s="5">
        <f t="shared" si="23"/>
        <v>0.035431242984106034</v>
      </c>
    </row>
    <row r="564" spans="1:10" ht="11.25">
      <c r="A564" s="1">
        <v>42000</v>
      </c>
      <c r="B564" s="1">
        <v>2</v>
      </c>
      <c r="C564" s="1" t="s">
        <v>83</v>
      </c>
      <c r="D564" s="1">
        <v>620</v>
      </c>
      <c r="E564" s="1" t="s">
        <v>15</v>
      </c>
      <c r="F564" s="1" t="s">
        <v>61</v>
      </c>
      <c r="G564" s="4">
        <v>10.175370580033016</v>
      </c>
      <c r="H564" s="4">
        <v>31.973504477722003</v>
      </c>
      <c r="I564" s="5">
        <f t="shared" si="22"/>
        <v>-0.9093800894593521</v>
      </c>
      <c r="J564" s="5">
        <f t="shared" si="23"/>
        <v>-0.47374874682180684</v>
      </c>
    </row>
    <row r="565" spans="1:10" ht="11.25">
      <c r="A565" s="1">
        <v>44000</v>
      </c>
      <c r="B565" s="1">
        <v>1</v>
      </c>
      <c r="C565" s="1" t="s">
        <v>83</v>
      </c>
      <c r="D565" s="1">
        <v>620</v>
      </c>
      <c r="E565" s="1" t="s">
        <v>15</v>
      </c>
      <c r="F565" s="1" t="s">
        <v>62</v>
      </c>
      <c r="G565" s="4">
        <v>10.463163477261684</v>
      </c>
      <c r="H565" s="4">
        <v>40.92127601377082</v>
      </c>
      <c r="I565" s="5">
        <f t="shared" si="22"/>
        <v>-0.8877759700913141</v>
      </c>
      <c r="J565" s="5">
        <f t="shared" si="23"/>
        <v>0.5449574607163404</v>
      </c>
    </row>
    <row r="566" spans="1:10" ht="11.25">
      <c r="A566" s="1">
        <v>45000</v>
      </c>
      <c r="B566" s="1">
        <v>5</v>
      </c>
      <c r="C566" s="1" t="s">
        <v>83</v>
      </c>
      <c r="D566" s="1">
        <v>620</v>
      </c>
      <c r="E566" s="1" t="s">
        <v>15</v>
      </c>
      <c r="F566" s="1" t="s">
        <v>63</v>
      </c>
      <c r="G566" s="4">
        <v>24.101252106910675</v>
      </c>
      <c r="H566" s="4">
        <v>40.77588624563899</v>
      </c>
      <c r="I566" s="5">
        <f t="shared" si="22"/>
        <v>0.13601196054934836</v>
      </c>
      <c r="J566" s="5">
        <f t="shared" si="23"/>
        <v>0.5284047963225613</v>
      </c>
    </row>
    <row r="567" spans="1:10" ht="11.25">
      <c r="A567" s="1">
        <v>46000</v>
      </c>
      <c r="B567" s="1">
        <v>4</v>
      </c>
      <c r="C567" s="1" t="s">
        <v>83</v>
      </c>
      <c r="D567" s="1">
        <v>620</v>
      </c>
      <c r="E567" s="1" t="s">
        <v>15</v>
      </c>
      <c r="F567" s="1" t="s">
        <v>64</v>
      </c>
      <c r="G567" s="4">
        <v>24.63494988413324</v>
      </c>
      <c r="H567" s="4">
        <v>29.545212564976243</v>
      </c>
      <c r="I567" s="5">
        <f t="shared" si="22"/>
        <v>0.17607573764948828</v>
      </c>
      <c r="J567" s="5">
        <f t="shared" si="23"/>
        <v>-0.7502104373402414</v>
      </c>
    </row>
    <row r="568" spans="1:10" ht="11.25">
      <c r="A568" s="1">
        <v>47000</v>
      </c>
      <c r="B568" s="1">
        <v>5</v>
      </c>
      <c r="C568" s="1" t="s">
        <v>83</v>
      </c>
      <c r="D568" s="1">
        <v>620</v>
      </c>
      <c r="E568" s="1" t="s">
        <v>15</v>
      </c>
      <c r="F568" s="1" t="s">
        <v>65</v>
      </c>
      <c r="G568" s="4">
        <v>26.93068279810418</v>
      </c>
      <c r="H568" s="4">
        <v>47.397759526435635</v>
      </c>
      <c r="I568" s="5">
        <f t="shared" si="22"/>
        <v>0.3484124714193772</v>
      </c>
      <c r="J568" s="5">
        <f t="shared" si="23"/>
        <v>1.282306858920076</v>
      </c>
    </row>
    <row r="569" spans="1:10" ht="11.25">
      <c r="A569" s="1">
        <v>48000</v>
      </c>
      <c r="B569" s="1">
        <v>6</v>
      </c>
      <c r="C569" s="1" t="s">
        <v>83</v>
      </c>
      <c r="D569" s="1">
        <v>620</v>
      </c>
      <c r="E569" s="1" t="s">
        <v>15</v>
      </c>
      <c r="F569" s="1" t="s">
        <v>66</v>
      </c>
      <c r="G569" s="4">
        <v>31.723443252175375</v>
      </c>
      <c r="H569" s="4">
        <v>44.66145036121543</v>
      </c>
      <c r="I569" s="5">
        <f t="shared" si="22"/>
        <v>0.7081967814188525</v>
      </c>
      <c r="J569" s="5">
        <f t="shared" si="23"/>
        <v>0.9707773209649463</v>
      </c>
    </row>
    <row r="570" spans="1:10" ht="11.25">
      <c r="A570" s="1">
        <v>49000</v>
      </c>
      <c r="B570" s="1">
        <v>7</v>
      </c>
      <c r="C570" s="1" t="s">
        <v>83</v>
      </c>
      <c r="D570" s="1">
        <v>620</v>
      </c>
      <c r="E570" s="1" t="s">
        <v>15</v>
      </c>
      <c r="F570" s="1" t="s">
        <v>67</v>
      </c>
      <c r="G570" s="4">
        <v>48.546041490933774</v>
      </c>
      <c r="H570" s="4">
        <v>47.83042599316274</v>
      </c>
      <c r="I570" s="5">
        <f t="shared" si="22"/>
        <v>1.9710403885072882</v>
      </c>
      <c r="J570" s="5">
        <f t="shared" si="23"/>
        <v>1.3315660530862172</v>
      </c>
    </row>
    <row r="571" spans="1:10" ht="11.25">
      <c r="A571" s="1">
        <v>50000</v>
      </c>
      <c r="B571" s="1">
        <v>1</v>
      </c>
      <c r="C571" s="1" t="s">
        <v>83</v>
      </c>
      <c r="D571" s="1">
        <v>620</v>
      </c>
      <c r="E571" s="1" t="s">
        <v>15</v>
      </c>
      <c r="F571" s="1" t="s">
        <v>68</v>
      </c>
      <c r="G571" s="4">
        <v>14.088549723282107</v>
      </c>
      <c r="H571" s="4">
        <v>30.59246477785811</v>
      </c>
      <c r="I571" s="5">
        <f t="shared" si="22"/>
        <v>-0.61562444040281</v>
      </c>
      <c r="J571" s="5">
        <f t="shared" si="23"/>
        <v>-0.6309804898809529</v>
      </c>
    </row>
    <row r="572" spans="1:10" ht="11.25">
      <c r="A572" s="1">
        <v>51000</v>
      </c>
      <c r="B572" s="1">
        <v>5</v>
      </c>
      <c r="C572" s="1" t="s">
        <v>83</v>
      </c>
      <c r="D572" s="1">
        <v>620</v>
      </c>
      <c r="E572" s="1" t="s">
        <v>15</v>
      </c>
      <c r="F572" s="1" t="s">
        <v>69</v>
      </c>
      <c r="G572" s="4">
        <v>19.201442236001952</v>
      </c>
      <c r="H572" s="4">
        <v>35.34948726860323</v>
      </c>
      <c r="I572" s="5">
        <f t="shared" si="22"/>
        <v>-0.23180836563366464</v>
      </c>
      <c r="J572" s="5">
        <f t="shared" si="23"/>
        <v>-0.08939219371167634</v>
      </c>
    </row>
    <row r="573" spans="1:10" ht="11.25">
      <c r="A573" s="1">
        <v>53000</v>
      </c>
      <c r="B573" s="1">
        <v>8</v>
      </c>
      <c r="C573" s="1" t="s">
        <v>83</v>
      </c>
      <c r="D573" s="1">
        <v>620</v>
      </c>
      <c r="E573" s="1" t="s">
        <v>15</v>
      </c>
      <c r="F573" s="1" t="s">
        <v>70</v>
      </c>
      <c r="G573" s="4">
        <v>26.821181455665013</v>
      </c>
      <c r="H573" s="4">
        <v>46.819999325660945</v>
      </c>
      <c r="I573" s="5">
        <f t="shared" si="22"/>
        <v>0.3401923933848019</v>
      </c>
      <c r="J573" s="5">
        <f t="shared" si="23"/>
        <v>1.2165287039206507</v>
      </c>
    </row>
    <row r="574" spans="1:10" ht="11.25">
      <c r="A574" s="1">
        <v>54000</v>
      </c>
      <c r="B574" s="1">
        <v>5</v>
      </c>
      <c r="C574" s="1" t="s">
        <v>83</v>
      </c>
      <c r="D574" s="1">
        <v>620</v>
      </c>
      <c r="E574" s="1" t="s">
        <v>15</v>
      </c>
      <c r="F574" s="1" t="s">
        <v>71</v>
      </c>
      <c r="G574" s="4">
        <v>15.424912268007663</v>
      </c>
      <c r="H574" s="4">
        <v>27.76227241540532</v>
      </c>
      <c r="I574" s="5">
        <f t="shared" si="22"/>
        <v>-0.5153059953916868</v>
      </c>
      <c r="J574" s="5">
        <f t="shared" si="23"/>
        <v>-0.9531986552131951</v>
      </c>
    </row>
    <row r="575" spans="1:10" ht="11.25">
      <c r="A575" s="1">
        <v>55000</v>
      </c>
      <c r="B575" s="1">
        <v>3</v>
      </c>
      <c r="C575" s="1" t="s">
        <v>83</v>
      </c>
      <c r="D575" s="1">
        <v>620</v>
      </c>
      <c r="E575" s="1" t="s">
        <v>15</v>
      </c>
      <c r="F575" s="1" t="s">
        <v>72</v>
      </c>
      <c r="G575" s="4">
        <v>17.945649563755705</v>
      </c>
      <c r="H575" s="4">
        <v>42.36597548483081</v>
      </c>
      <c r="I575" s="5">
        <f t="shared" si="22"/>
        <v>-0.3260785684564911</v>
      </c>
      <c r="J575" s="5">
        <f t="shared" si="23"/>
        <v>0.7094368859303841</v>
      </c>
    </row>
    <row r="576" spans="1:10" ht="11.25">
      <c r="A576" s="1">
        <v>56000</v>
      </c>
      <c r="B576" s="1">
        <v>7</v>
      </c>
      <c r="C576" s="1" t="s">
        <v>83</v>
      </c>
      <c r="D576" s="1">
        <v>620</v>
      </c>
      <c r="E576" s="1" t="s">
        <v>15</v>
      </c>
      <c r="F576" s="1" t="s">
        <v>73</v>
      </c>
      <c r="G576" s="4">
        <v>22.83289596207567</v>
      </c>
      <c r="H576" s="4">
        <v>29.184756059480122</v>
      </c>
      <c r="I576" s="5">
        <f t="shared" si="22"/>
        <v>0.04079863937961951</v>
      </c>
      <c r="J576" s="5">
        <f t="shared" si="23"/>
        <v>-0.7912485079053013</v>
      </c>
    </row>
    <row r="577" spans="1:4" ht="11.25">
      <c r="A577" s="1">
        <v>99999</v>
      </c>
      <c r="D577" s="1">
        <v>620</v>
      </c>
    </row>
    <row r="578" spans="1:8" ht="11.25">
      <c r="A578" s="1">
        <v>0</v>
      </c>
      <c r="B578" s="1">
        <v>0</v>
      </c>
      <c r="C578" s="1" t="s">
        <v>83</v>
      </c>
      <c r="D578" s="1">
        <v>700</v>
      </c>
      <c r="E578" s="1" t="s">
        <v>16</v>
      </c>
      <c r="F578" s="1" t="s">
        <v>22</v>
      </c>
      <c r="G578" s="4">
        <v>25.974086589623436</v>
      </c>
      <c r="H578" s="4">
        <v>87.67320143824261</v>
      </c>
    </row>
    <row r="580" spans="6:8" ht="11.25">
      <c r="F580" s="1" t="s">
        <v>113</v>
      </c>
      <c r="G580" s="3">
        <f>AVERAGE(G583:G633)</f>
        <v>32.0192015078161</v>
      </c>
      <c r="H580" s="3">
        <f>AVERAGE(H583:H633)</f>
        <v>74.64587445878766</v>
      </c>
    </row>
    <row r="581" spans="6:8" ht="11.25">
      <c r="F581" s="1" t="s">
        <v>114</v>
      </c>
      <c r="G581" s="3">
        <f>STDEV(G583:G633)</f>
        <v>22.851746135534015</v>
      </c>
      <c r="H581" s="3">
        <f>STDEV(H583:H633)</f>
        <v>23.687175324920613</v>
      </c>
    </row>
    <row r="583" spans="1:10" ht="11.25">
      <c r="A583" s="1">
        <v>1000</v>
      </c>
      <c r="B583" s="1">
        <v>5</v>
      </c>
      <c r="C583" s="1" t="s">
        <v>83</v>
      </c>
      <c r="D583" s="1">
        <v>700</v>
      </c>
      <c r="E583" s="1" t="s">
        <v>16</v>
      </c>
      <c r="F583" s="1" t="s">
        <v>23</v>
      </c>
      <c r="G583" s="4">
        <v>35.82407465906117</v>
      </c>
      <c r="H583" s="4">
        <v>51.57159766471098</v>
      </c>
      <c r="I583" s="5">
        <f>+(G583-G$580)/G$581</f>
        <v>0.16650251270420713</v>
      </c>
      <c r="J583" s="5">
        <f>+(H583-H$580)/H$581</f>
        <v>-0.974125301035826</v>
      </c>
    </row>
    <row r="584" spans="1:10" ht="11.25">
      <c r="A584" s="1">
        <v>2000</v>
      </c>
      <c r="B584" s="1">
        <v>8</v>
      </c>
      <c r="C584" s="1" t="s">
        <v>83</v>
      </c>
      <c r="D584" s="1">
        <v>700</v>
      </c>
      <c r="E584" s="1" t="s">
        <v>16</v>
      </c>
      <c r="F584" s="1" t="s">
        <v>24</v>
      </c>
      <c r="G584" s="4">
        <v>19.830808577611634</v>
      </c>
      <c r="H584" s="4">
        <v>58.9351432386134</v>
      </c>
      <c r="I584" s="5">
        <f aca="true" t="shared" si="24" ref="I584:I633">+(G584-G$580)/G$581</f>
        <v>-0.5333681224145823</v>
      </c>
      <c r="J584" s="5">
        <f aca="true" t="shared" si="25" ref="J584:J633">+(H584-H$580)/H$581</f>
        <v>-0.6632589578397489</v>
      </c>
    </row>
    <row r="585" spans="1:10" ht="11.25">
      <c r="A585" s="1">
        <v>4000</v>
      </c>
      <c r="B585" s="1">
        <v>6</v>
      </c>
      <c r="C585" s="1" t="s">
        <v>83</v>
      </c>
      <c r="D585" s="1">
        <v>700</v>
      </c>
      <c r="E585" s="1" t="s">
        <v>16</v>
      </c>
      <c r="F585" s="1" t="s">
        <v>25</v>
      </c>
      <c r="G585" s="4">
        <v>67.98620130347142</v>
      </c>
      <c r="H585" s="4">
        <v>79.33878875865854</v>
      </c>
      <c r="I585" s="5">
        <f t="shared" si="24"/>
        <v>1.5739278557679819</v>
      </c>
      <c r="J585" s="5">
        <f t="shared" si="25"/>
        <v>0.19812046964222005</v>
      </c>
    </row>
    <row r="586" spans="1:10" ht="11.25">
      <c r="A586" s="1">
        <v>5000</v>
      </c>
      <c r="B586" s="1">
        <v>5</v>
      </c>
      <c r="C586" s="1" t="s">
        <v>83</v>
      </c>
      <c r="D586" s="1">
        <v>700</v>
      </c>
      <c r="E586" s="1" t="s">
        <v>16</v>
      </c>
      <c r="F586" s="1" t="s">
        <v>26</v>
      </c>
      <c r="G586" s="4">
        <v>34.79928735373898</v>
      </c>
      <c r="H586" s="4">
        <v>49.08069643941537</v>
      </c>
      <c r="I586" s="5">
        <f t="shared" si="24"/>
        <v>0.12165747988946476</v>
      </c>
      <c r="J586" s="5">
        <f t="shared" si="25"/>
        <v>-1.0792835223571755</v>
      </c>
    </row>
    <row r="587" spans="1:10" ht="11.25">
      <c r="A587" s="1">
        <v>6000</v>
      </c>
      <c r="B587" s="1">
        <v>8</v>
      </c>
      <c r="C587" s="1" t="s">
        <v>83</v>
      </c>
      <c r="D587" s="1">
        <v>700</v>
      </c>
      <c r="E587" s="1" t="s">
        <v>16</v>
      </c>
      <c r="F587" s="1" t="s">
        <v>27</v>
      </c>
      <c r="G587" s="4">
        <v>18.3384355212743</v>
      </c>
      <c r="H587" s="4">
        <v>76.76638671646505</v>
      </c>
      <c r="I587" s="5">
        <f t="shared" si="24"/>
        <v>-0.5986748629798788</v>
      </c>
      <c r="J587" s="5">
        <f t="shared" si="25"/>
        <v>0.08952153342853247</v>
      </c>
    </row>
    <row r="588" spans="1:10" ht="11.25">
      <c r="A588" s="1">
        <v>8000</v>
      </c>
      <c r="B588" s="1">
        <v>7</v>
      </c>
      <c r="C588" s="1" t="s">
        <v>83</v>
      </c>
      <c r="D588" s="1">
        <v>700</v>
      </c>
      <c r="E588" s="1" t="s">
        <v>16</v>
      </c>
      <c r="F588" s="1" t="s">
        <v>28</v>
      </c>
      <c r="G588" s="4">
        <v>69.4193275722087</v>
      </c>
      <c r="H588" s="4">
        <v>102.21896349925994</v>
      </c>
      <c r="I588" s="5">
        <f t="shared" si="24"/>
        <v>1.6366419372319274</v>
      </c>
      <c r="J588" s="5">
        <f t="shared" si="25"/>
        <v>1.1640513764198557</v>
      </c>
    </row>
    <row r="589" spans="1:10" ht="11.25">
      <c r="A589" s="1">
        <v>9000</v>
      </c>
      <c r="B589" s="1">
        <v>1</v>
      </c>
      <c r="C589" s="1" t="s">
        <v>83</v>
      </c>
      <c r="D589" s="1">
        <v>700</v>
      </c>
      <c r="E589" s="1" t="s">
        <v>16</v>
      </c>
      <c r="F589" s="1" t="s">
        <v>29</v>
      </c>
      <c r="G589" s="4">
        <v>1.9572503229184024</v>
      </c>
      <c r="H589" s="4">
        <v>125.78405275064787</v>
      </c>
      <c r="I589" s="5">
        <f t="shared" si="24"/>
        <v>-1.3155209674831787</v>
      </c>
      <c r="J589" s="5">
        <f t="shared" si="25"/>
        <v>2.1588972762851624</v>
      </c>
    </row>
    <row r="590" spans="1:10" ht="11.25">
      <c r="A590" s="1">
        <v>10000</v>
      </c>
      <c r="B590" s="1">
        <v>2</v>
      </c>
      <c r="C590" s="1" t="s">
        <v>83</v>
      </c>
      <c r="D590" s="1">
        <v>700</v>
      </c>
      <c r="E590" s="1" t="s">
        <v>16</v>
      </c>
      <c r="F590" s="1" t="s">
        <v>30</v>
      </c>
      <c r="G590" s="4">
        <v>64.22787738577212</v>
      </c>
      <c r="H590" s="4">
        <v>97.06376833330484</v>
      </c>
      <c r="I590" s="5">
        <f t="shared" si="24"/>
        <v>1.409462352982828</v>
      </c>
      <c r="J590" s="5">
        <f t="shared" si="25"/>
        <v>0.9464148243514683</v>
      </c>
    </row>
    <row r="591" spans="1:10" ht="11.25">
      <c r="A591" s="1">
        <v>11000</v>
      </c>
      <c r="B591" s="1">
        <v>2</v>
      </c>
      <c r="C591" s="1" t="s">
        <v>83</v>
      </c>
      <c r="D591" s="1">
        <v>700</v>
      </c>
      <c r="E591" s="1" t="s">
        <v>16</v>
      </c>
      <c r="F591" s="1" t="s">
        <v>31</v>
      </c>
      <c r="G591" s="4">
        <v>-2.1204017603335346</v>
      </c>
      <c r="H591" s="4">
        <v>105.39766896153115</v>
      </c>
      <c r="I591" s="5">
        <f t="shared" si="24"/>
        <v>-1.4939603768424166</v>
      </c>
      <c r="J591" s="5">
        <f t="shared" si="25"/>
        <v>1.2982465862187627</v>
      </c>
    </row>
    <row r="592" spans="1:10" ht="11.25">
      <c r="A592" s="1">
        <v>12000</v>
      </c>
      <c r="B592" s="1">
        <v>5</v>
      </c>
      <c r="C592" s="1" t="s">
        <v>83</v>
      </c>
      <c r="D592" s="1">
        <v>700</v>
      </c>
      <c r="E592" s="1" t="s">
        <v>16</v>
      </c>
      <c r="F592" s="1" t="s">
        <v>32</v>
      </c>
      <c r="G592" s="4">
        <v>33.56830228888199</v>
      </c>
      <c r="H592" s="4">
        <v>73.94786961099456</v>
      </c>
      <c r="I592" s="5">
        <f t="shared" si="24"/>
        <v>0.06778916463880488</v>
      </c>
      <c r="J592" s="5">
        <f t="shared" si="25"/>
        <v>-0.02946762702679662</v>
      </c>
    </row>
    <row r="593" spans="1:10" ht="11.25">
      <c r="A593" s="1">
        <v>13000</v>
      </c>
      <c r="B593" s="1">
        <v>5</v>
      </c>
      <c r="C593" s="1" t="s">
        <v>83</v>
      </c>
      <c r="D593" s="1">
        <v>700</v>
      </c>
      <c r="E593" s="1" t="s">
        <v>16</v>
      </c>
      <c r="F593" s="1" t="s">
        <v>33</v>
      </c>
      <c r="G593" s="4">
        <v>42.21933724438347</v>
      </c>
      <c r="H593" s="4">
        <v>66.60830212057185</v>
      </c>
      <c r="I593" s="5">
        <f t="shared" si="24"/>
        <v>0.4463613273169685</v>
      </c>
      <c r="J593" s="5">
        <f t="shared" si="25"/>
        <v>-0.3393216889714877</v>
      </c>
    </row>
    <row r="594" spans="1:10" ht="11.25">
      <c r="A594" s="1">
        <v>15000</v>
      </c>
      <c r="B594" s="1">
        <v>8</v>
      </c>
      <c r="C594" s="1" t="s">
        <v>83</v>
      </c>
      <c r="D594" s="1">
        <v>700</v>
      </c>
      <c r="E594" s="1" t="s">
        <v>16</v>
      </c>
      <c r="F594" s="1" t="s">
        <v>34</v>
      </c>
      <c r="G594" s="4">
        <v>3.9265006124948876</v>
      </c>
      <c r="H594" s="4">
        <v>37.73715498759176</v>
      </c>
      <c r="I594" s="5">
        <f t="shared" si="24"/>
        <v>-1.2293459208194868</v>
      </c>
      <c r="J594" s="5">
        <f t="shared" si="25"/>
        <v>-1.5581731027407593</v>
      </c>
    </row>
    <row r="595" spans="1:10" ht="11.25">
      <c r="A595" s="1">
        <v>16000</v>
      </c>
      <c r="B595" s="1">
        <v>7</v>
      </c>
      <c r="C595" s="1" t="s">
        <v>83</v>
      </c>
      <c r="D595" s="1">
        <v>700</v>
      </c>
      <c r="E595" s="1" t="s">
        <v>16</v>
      </c>
      <c r="F595" s="1" t="s">
        <v>35</v>
      </c>
      <c r="G595" s="4">
        <v>47.34430149151771</v>
      </c>
      <c r="H595" s="4">
        <v>62.23672365663633</v>
      </c>
      <c r="I595" s="5">
        <f t="shared" si="24"/>
        <v>0.6706314647820888</v>
      </c>
      <c r="J595" s="5">
        <f t="shared" si="25"/>
        <v>-0.5238763437148207</v>
      </c>
    </row>
    <row r="596" spans="1:10" ht="11.25">
      <c r="A596" s="1">
        <v>17000</v>
      </c>
      <c r="B596" s="1">
        <v>3</v>
      </c>
      <c r="C596" s="1" t="s">
        <v>83</v>
      </c>
      <c r="D596" s="1">
        <v>700</v>
      </c>
      <c r="E596" s="1" t="s">
        <v>16</v>
      </c>
      <c r="F596" s="1" t="s">
        <v>36</v>
      </c>
      <c r="G596" s="4">
        <v>21.904334109091938</v>
      </c>
      <c r="H596" s="4">
        <v>80.22932016919367</v>
      </c>
      <c r="I596" s="5">
        <f t="shared" si="24"/>
        <v>-0.44262995653517007</v>
      </c>
      <c r="J596" s="5">
        <f t="shared" si="25"/>
        <v>0.23571597853340598</v>
      </c>
    </row>
    <row r="597" spans="1:10" ht="11.25">
      <c r="A597" s="7">
        <v>18000</v>
      </c>
      <c r="B597" s="7">
        <v>3</v>
      </c>
      <c r="C597" s="7" t="s">
        <v>83</v>
      </c>
      <c r="D597" s="7">
        <v>700</v>
      </c>
      <c r="E597" s="7" t="s">
        <v>16</v>
      </c>
      <c r="F597" s="7" t="s">
        <v>37</v>
      </c>
      <c r="G597" s="4">
        <v>28.504578599750218</v>
      </c>
      <c r="H597" s="4">
        <v>70.57069460565427</v>
      </c>
      <c r="I597" s="5">
        <f t="shared" si="24"/>
        <v>-0.1538010656700195</v>
      </c>
      <c r="J597" s="5">
        <f t="shared" si="25"/>
        <v>-0.17204161311906233</v>
      </c>
    </row>
    <row r="598" spans="1:10" ht="11.25">
      <c r="A598" s="1">
        <v>19000</v>
      </c>
      <c r="B598" s="1">
        <v>4</v>
      </c>
      <c r="C598" s="1" t="s">
        <v>83</v>
      </c>
      <c r="D598" s="1">
        <v>700</v>
      </c>
      <c r="E598" s="1" t="s">
        <v>16</v>
      </c>
      <c r="F598" s="1" t="s">
        <v>38</v>
      </c>
      <c r="G598" s="4">
        <v>26.204169991836146</v>
      </c>
      <c r="H598" s="4">
        <v>67.50169325314859</v>
      </c>
      <c r="I598" s="5">
        <f t="shared" si="24"/>
        <v>-0.2544677103224814</v>
      </c>
      <c r="J598" s="5">
        <f t="shared" si="25"/>
        <v>-0.30160545137363337</v>
      </c>
    </row>
    <row r="599" spans="1:10" ht="11.25">
      <c r="A599" s="1">
        <v>20000</v>
      </c>
      <c r="B599" s="1">
        <v>4</v>
      </c>
      <c r="C599" s="1" t="s">
        <v>83</v>
      </c>
      <c r="D599" s="1">
        <v>700</v>
      </c>
      <c r="E599" s="1" t="s">
        <v>16</v>
      </c>
      <c r="F599" s="1" t="s">
        <v>39</v>
      </c>
      <c r="G599" s="4">
        <v>25.786663043819047</v>
      </c>
      <c r="H599" s="4">
        <v>59.77356133225249</v>
      </c>
      <c r="I599" s="5">
        <f t="shared" si="24"/>
        <v>-0.27273795302257353</v>
      </c>
      <c r="J599" s="5">
        <f t="shared" si="25"/>
        <v>-0.6278635135903445</v>
      </c>
    </row>
    <row r="600" spans="1:10" ht="11.25">
      <c r="A600" s="1">
        <v>21000</v>
      </c>
      <c r="B600" s="1">
        <v>5</v>
      </c>
      <c r="C600" s="1" t="s">
        <v>83</v>
      </c>
      <c r="D600" s="1">
        <v>700</v>
      </c>
      <c r="E600" s="1" t="s">
        <v>16</v>
      </c>
      <c r="F600" s="1" t="s">
        <v>40</v>
      </c>
      <c r="G600" s="4">
        <v>34.27428477406882</v>
      </c>
      <c r="H600" s="4">
        <v>56.173186316371115</v>
      </c>
      <c r="I600" s="5">
        <f t="shared" si="24"/>
        <v>0.09868319264872755</v>
      </c>
      <c r="J600" s="5">
        <f t="shared" si="25"/>
        <v>-0.7798603205753262</v>
      </c>
    </row>
    <row r="601" spans="1:10" ht="11.25">
      <c r="A601" s="1">
        <v>22000</v>
      </c>
      <c r="B601" s="1">
        <v>5</v>
      </c>
      <c r="C601" s="1" t="s">
        <v>83</v>
      </c>
      <c r="D601" s="1">
        <v>700</v>
      </c>
      <c r="E601" s="1" t="s">
        <v>16</v>
      </c>
      <c r="F601" s="1" t="s">
        <v>41</v>
      </c>
      <c r="G601" s="4">
        <v>25.98603036513447</v>
      </c>
      <c r="H601" s="4">
        <v>44.898055904335465</v>
      </c>
      <c r="I601" s="5">
        <f t="shared" si="24"/>
        <v>-0.26401357283153803</v>
      </c>
      <c r="J601" s="5">
        <f t="shared" si="25"/>
        <v>-1.2558617963685754</v>
      </c>
    </row>
    <row r="602" spans="1:10" ht="11.25">
      <c r="A602" s="1">
        <v>23000</v>
      </c>
      <c r="B602" s="1">
        <v>1</v>
      </c>
      <c r="C602" s="1" t="s">
        <v>83</v>
      </c>
      <c r="D602" s="1">
        <v>700</v>
      </c>
      <c r="E602" s="1" t="s">
        <v>16</v>
      </c>
      <c r="F602" s="1" t="s">
        <v>42</v>
      </c>
      <c r="G602" s="4">
        <v>24.42598807310654</v>
      </c>
      <c r="H602" s="4">
        <v>55.71027371128514</v>
      </c>
      <c r="I602" s="5">
        <f t="shared" si="24"/>
        <v>-0.3322815416237388</v>
      </c>
      <c r="J602" s="5">
        <f t="shared" si="25"/>
        <v>-0.7994030730874401</v>
      </c>
    </row>
    <row r="603" spans="1:10" ht="11.25">
      <c r="A603" s="1">
        <v>24000</v>
      </c>
      <c r="B603" s="1">
        <v>2</v>
      </c>
      <c r="C603" s="1" t="s">
        <v>83</v>
      </c>
      <c r="D603" s="1">
        <v>700</v>
      </c>
      <c r="E603" s="1" t="s">
        <v>16</v>
      </c>
      <c r="F603" s="1" t="s">
        <v>43</v>
      </c>
      <c r="G603" s="4">
        <v>12.110510292963529</v>
      </c>
      <c r="H603" s="4">
        <v>72.8994431867048</v>
      </c>
      <c r="I603" s="5">
        <f t="shared" si="24"/>
        <v>-0.8712109392767561</v>
      </c>
      <c r="J603" s="5">
        <f t="shared" si="25"/>
        <v>-0.07372897984359864</v>
      </c>
    </row>
    <row r="604" spans="1:10" ht="11.25">
      <c r="A604" s="1">
        <v>25000</v>
      </c>
      <c r="B604" s="1">
        <v>1</v>
      </c>
      <c r="C604" s="1" t="s">
        <v>83</v>
      </c>
      <c r="D604" s="1">
        <v>700</v>
      </c>
      <c r="E604" s="1" t="s">
        <v>16</v>
      </c>
      <c r="F604" s="1" t="s">
        <v>44</v>
      </c>
      <c r="G604" s="4">
        <v>19.126778157429758</v>
      </c>
      <c r="H604" s="4">
        <v>119.06242133292105</v>
      </c>
      <c r="I604" s="5">
        <f t="shared" si="24"/>
        <v>-0.5641767274116036</v>
      </c>
      <c r="J604" s="5">
        <f t="shared" si="25"/>
        <v>1.875130582894111</v>
      </c>
    </row>
    <row r="605" spans="1:10" ht="11.25">
      <c r="A605" s="1">
        <v>26000</v>
      </c>
      <c r="B605" s="1">
        <v>3</v>
      </c>
      <c r="C605" s="1" t="s">
        <v>83</v>
      </c>
      <c r="D605" s="1">
        <v>700</v>
      </c>
      <c r="E605" s="1" t="s">
        <v>16</v>
      </c>
      <c r="F605" s="1" t="s">
        <v>45</v>
      </c>
      <c r="G605" s="4">
        <v>17.71991333707803</v>
      </c>
      <c r="H605" s="4">
        <v>71.82750659170642</v>
      </c>
      <c r="I605" s="5">
        <f t="shared" si="24"/>
        <v>-0.6257415991727197</v>
      </c>
      <c r="J605" s="5">
        <f t="shared" si="25"/>
        <v>-0.11898286006757884</v>
      </c>
    </row>
    <row r="606" spans="1:10" ht="11.25">
      <c r="A606" s="1">
        <v>27000</v>
      </c>
      <c r="B606" s="1">
        <v>4</v>
      </c>
      <c r="C606" s="1" t="s">
        <v>83</v>
      </c>
      <c r="D606" s="1">
        <v>700</v>
      </c>
      <c r="E606" s="1" t="s">
        <v>16</v>
      </c>
      <c r="F606" s="1" t="s">
        <v>46</v>
      </c>
      <c r="G606" s="4">
        <v>29.57610116879099</v>
      </c>
      <c r="H606" s="4">
        <v>91.2274513531119</v>
      </c>
      <c r="I606" s="5">
        <f t="shared" si="24"/>
        <v>-0.10691088219408035</v>
      </c>
      <c r="J606" s="5">
        <f t="shared" si="25"/>
        <v>0.700023395228524</v>
      </c>
    </row>
    <row r="607" spans="1:10" ht="11.25">
      <c r="A607" s="1">
        <v>28000</v>
      </c>
      <c r="B607" s="1">
        <v>5</v>
      </c>
      <c r="C607" s="1" t="s">
        <v>83</v>
      </c>
      <c r="D607" s="1">
        <v>700</v>
      </c>
      <c r="E607" s="1" t="s">
        <v>16</v>
      </c>
      <c r="F607" s="1" t="s">
        <v>47</v>
      </c>
      <c r="G607" s="4">
        <v>30.561372021138688</v>
      </c>
      <c r="H607" s="4">
        <v>41.28629011166507</v>
      </c>
      <c r="I607" s="5">
        <f t="shared" si="24"/>
        <v>-0.06379510248499197</v>
      </c>
      <c r="J607" s="5">
        <f t="shared" si="25"/>
        <v>-1.4083394870652184</v>
      </c>
    </row>
    <row r="608" spans="1:10" ht="11.25">
      <c r="A608" s="1">
        <v>29000</v>
      </c>
      <c r="B608" s="1">
        <v>4</v>
      </c>
      <c r="C608" s="1" t="s">
        <v>83</v>
      </c>
      <c r="D608" s="1">
        <v>700</v>
      </c>
      <c r="E608" s="1" t="s">
        <v>16</v>
      </c>
      <c r="F608" s="1" t="s">
        <v>48</v>
      </c>
      <c r="G608" s="4">
        <v>25.016462500525407</v>
      </c>
      <c r="H608" s="4">
        <v>71.96353158342662</v>
      </c>
      <c r="I608" s="5">
        <f t="shared" si="24"/>
        <v>-0.30644218458219136</v>
      </c>
      <c r="J608" s="5">
        <f t="shared" si="25"/>
        <v>-0.11324030149508905</v>
      </c>
    </row>
    <row r="609" spans="1:10" ht="11.25">
      <c r="A609" s="1">
        <v>30000</v>
      </c>
      <c r="B609" s="1">
        <v>7</v>
      </c>
      <c r="C609" s="1" t="s">
        <v>83</v>
      </c>
      <c r="D609" s="1">
        <v>700</v>
      </c>
      <c r="E609" s="1" t="s">
        <v>16</v>
      </c>
      <c r="F609" s="1" t="s">
        <v>49</v>
      </c>
      <c r="G609" s="4">
        <v>35.27245152204528</v>
      </c>
      <c r="H609" s="4">
        <v>77.30367114626111</v>
      </c>
      <c r="I609" s="5">
        <f t="shared" si="24"/>
        <v>0.1423633010332826</v>
      </c>
      <c r="J609" s="5">
        <f t="shared" si="25"/>
        <v>0.11220403661542779</v>
      </c>
    </row>
    <row r="610" spans="1:10" ht="11.25">
      <c r="A610" s="1">
        <v>31000</v>
      </c>
      <c r="B610" s="1">
        <v>4</v>
      </c>
      <c r="C610" s="1" t="s">
        <v>83</v>
      </c>
      <c r="D610" s="1">
        <v>700</v>
      </c>
      <c r="E610" s="1" t="s">
        <v>16</v>
      </c>
      <c r="F610" s="1" t="s">
        <v>50</v>
      </c>
      <c r="G610" s="4">
        <v>19.086245333190078</v>
      </c>
      <c r="H610" s="4">
        <v>64.90418963509718</v>
      </c>
      <c r="I610" s="5">
        <f t="shared" si="24"/>
        <v>-0.5659504572613613</v>
      </c>
      <c r="J610" s="5">
        <f t="shared" si="25"/>
        <v>-0.4112640992462079</v>
      </c>
    </row>
    <row r="611" spans="1:10" ht="11.25">
      <c r="A611" s="1">
        <v>32000</v>
      </c>
      <c r="B611" s="1">
        <v>8</v>
      </c>
      <c r="C611" s="1" t="s">
        <v>83</v>
      </c>
      <c r="D611" s="1">
        <v>700</v>
      </c>
      <c r="E611" s="1" t="s">
        <v>16</v>
      </c>
      <c r="F611" s="1" t="s">
        <v>51</v>
      </c>
      <c r="G611" s="4">
        <v>127.44693846388762</v>
      </c>
      <c r="H611" s="4">
        <v>104.47246064452114</v>
      </c>
      <c r="I611" s="5">
        <f t="shared" si="24"/>
        <v>4.1759494609334595</v>
      </c>
      <c r="J611" s="5">
        <f t="shared" si="25"/>
        <v>1.2591871245345898</v>
      </c>
    </row>
    <row r="612" spans="1:10" ht="11.25">
      <c r="A612" s="1">
        <v>33000</v>
      </c>
      <c r="B612" s="1">
        <v>1</v>
      </c>
      <c r="C612" s="1" t="s">
        <v>83</v>
      </c>
      <c r="D612" s="1">
        <v>700</v>
      </c>
      <c r="E612" s="1" t="s">
        <v>16</v>
      </c>
      <c r="F612" s="1" t="s">
        <v>52</v>
      </c>
      <c r="G612" s="4">
        <v>18.266607830551983</v>
      </c>
      <c r="H612" s="4">
        <v>85.36724547391934</v>
      </c>
      <c r="I612" s="5">
        <f t="shared" si="24"/>
        <v>-0.6018180665800021</v>
      </c>
      <c r="J612" s="5">
        <f t="shared" si="25"/>
        <v>0.45262344994981424</v>
      </c>
    </row>
    <row r="613" spans="1:10" ht="11.25">
      <c r="A613" s="1">
        <v>34000</v>
      </c>
      <c r="B613" s="1">
        <v>2</v>
      </c>
      <c r="C613" s="1" t="s">
        <v>83</v>
      </c>
      <c r="D613" s="1">
        <v>700</v>
      </c>
      <c r="E613" s="1" t="s">
        <v>16</v>
      </c>
      <c r="F613" s="1" t="s">
        <v>53</v>
      </c>
      <c r="G613" s="4">
        <v>11.665157538458558</v>
      </c>
      <c r="H613" s="4">
        <v>115.70512418152141</v>
      </c>
      <c r="I613" s="5">
        <f t="shared" si="24"/>
        <v>-0.8906997237164036</v>
      </c>
      <c r="J613" s="5">
        <f t="shared" si="25"/>
        <v>1.7333957789190875</v>
      </c>
    </row>
    <row r="614" spans="1:10" ht="11.25">
      <c r="A614" s="1">
        <v>35000</v>
      </c>
      <c r="B614" s="1">
        <v>6</v>
      </c>
      <c r="C614" s="1" t="s">
        <v>83</v>
      </c>
      <c r="D614" s="1">
        <v>700</v>
      </c>
      <c r="E614" s="1" t="s">
        <v>16</v>
      </c>
      <c r="F614" s="1" t="s">
        <v>54</v>
      </c>
      <c r="G614" s="4">
        <v>37.91679086999107</v>
      </c>
      <c r="H614" s="4">
        <v>60.561175544580735</v>
      </c>
      <c r="I614" s="5">
        <f t="shared" si="24"/>
        <v>0.2580804690895955</v>
      </c>
      <c r="J614" s="5">
        <f t="shared" si="25"/>
        <v>-0.5946128536224751</v>
      </c>
    </row>
    <row r="615" spans="1:10" ht="11.25">
      <c r="A615" s="1">
        <v>36000</v>
      </c>
      <c r="B615" s="1">
        <v>2</v>
      </c>
      <c r="C615" s="1" t="s">
        <v>83</v>
      </c>
      <c r="D615" s="1">
        <v>700</v>
      </c>
      <c r="E615" s="1" t="s">
        <v>16</v>
      </c>
      <c r="F615" s="1" t="s">
        <v>55</v>
      </c>
      <c r="G615" s="4">
        <v>6.81541790716913</v>
      </c>
      <c r="H615" s="4">
        <v>154.78221055435915</v>
      </c>
      <c r="I615" s="5">
        <f t="shared" si="24"/>
        <v>-1.1029259405895282</v>
      </c>
      <c r="J615" s="5">
        <f t="shared" si="25"/>
        <v>3.3831106916012184</v>
      </c>
    </row>
    <row r="616" spans="1:10" ht="11.25">
      <c r="A616" s="1">
        <v>37000</v>
      </c>
      <c r="B616" s="1">
        <v>5</v>
      </c>
      <c r="C616" s="1" t="s">
        <v>83</v>
      </c>
      <c r="D616" s="1">
        <v>700</v>
      </c>
      <c r="E616" s="1" t="s">
        <v>16</v>
      </c>
      <c r="F616" s="1" t="s">
        <v>56</v>
      </c>
      <c r="G616" s="4">
        <v>43.25336730330673</v>
      </c>
      <c r="H616" s="4">
        <v>96.13303342997246</v>
      </c>
      <c r="I616" s="5">
        <f t="shared" si="24"/>
        <v>0.4916108260988304</v>
      </c>
      <c r="J616" s="5">
        <f t="shared" si="25"/>
        <v>0.907122047117993</v>
      </c>
    </row>
    <row r="617" spans="1:10" ht="11.25">
      <c r="A617" s="1">
        <v>38000</v>
      </c>
      <c r="B617" s="1">
        <v>4</v>
      </c>
      <c r="C617" s="1" t="s">
        <v>83</v>
      </c>
      <c r="D617" s="1">
        <v>700</v>
      </c>
      <c r="E617" s="1" t="s">
        <v>16</v>
      </c>
      <c r="F617" s="1" t="s">
        <v>57</v>
      </c>
      <c r="G617" s="4">
        <v>27.230720918756447</v>
      </c>
      <c r="H617" s="4">
        <v>71.85440618324238</v>
      </c>
      <c r="I617" s="5">
        <f t="shared" si="24"/>
        <v>-0.20954550084090334</v>
      </c>
      <c r="J617" s="5">
        <f t="shared" si="25"/>
        <v>-0.11784724169320683</v>
      </c>
    </row>
    <row r="618" spans="1:10" ht="11.25">
      <c r="A618" s="1">
        <v>39000</v>
      </c>
      <c r="B618" s="1">
        <v>3</v>
      </c>
      <c r="C618" s="1" t="s">
        <v>83</v>
      </c>
      <c r="D618" s="1">
        <v>700</v>
      </c>
      <c r="E618" s="1" t="s">
        <v>16</v>
      </c>
      <c r="F618" s="1" t="s">
        <v>58</v>
      </c>
      <c r="G618" s="4">
        <v>30.620406179763915</v>
      </c>
      <c r="H618" s="4">
        <v>60.775280310473676</v>
      </c>
      <c r="I618" s="5">
        <f t="shared" si="24"/>
        <v>-0.061211748098193915</v>
      </c>
      <c r="J618" s="5">
        <f t="shared" si="25"/>
        <v>-0.5855740061045236</v>
      </c>
    </row>
    <row r="619" spans="1:10" ht="11.25">
      <c r="A619" s="1">
        <v>40000</v>
      </c>
      <c r="B619" s="1">
        <v>6</v>
      </c>
      <c r="C619" s="1" t="s">
        <v>83</v>
      </c>
      <c r="D619" s="1">
        <v>700</v>
      </c>
      <c r="E619" s="1" t="s">
        <v>16</v>
      </c>
      <c r="F619" s="1" t="s">
        <v>59</v>
      </c>
      <c r="G619" s="4">
        <v>35.188970906637394</v>
      </c>
      <c r="H619" s="4">
        <v>36.81046009750153</v>
      </c>
      <c r="I619" s="5">
        <f t="shared" si="24"/>
        <v>0.13871016157895985</v>
      </c>
      <c r="J619" s="5">
        <f t="shared" si="25"/>
        <v>-1.597295322987733</v>
      </c>
    </row>
    <row r="620" spans="1:10" ht="11.25">
      <c r="A620" s="1">
        <v>41000</v>
      </c>
      <c r="B620" s="1">
        <v>8</v>
      </c>
      <c r="C620" s="1" t="s">
        <v>83</v>
      </c>
      <c r="D620" s="1">
        <v>700</v>
      </c>
      <c r="E620" s="1" t="s">
        <v>16</v>
      </c>
      <c r="F620" s="1" t="s">
        <v>60</v>
      </c>
      <c r="G620" s="4">
        <v>47.58237551303852</v>
      </c>
      <c r="H620" s="4">
        <v>62.581970577166416</v>
      </c>
      <c r="I620" s="5">
        <f t="shared" si="24"/>
        <v>0.6810496630286818</v>
      </c>
      <c r="J620" s="5">
        <f t="shared" si="25"/>
        <v>-0.5093010760522868</v>
      </c>
    </row>
    <row r="621" spans="1:10" ht="11.25">
      <c r="A621" s="1">
        <v>42000</v>
      </c>
      <c r="B621" s="1">
        <v>2</v>
      </c>
      <c r="C621" s="1" t="s">
        <v>83</v>
      </c>
      <c r="D621" s="1">
        <v>700</v>
      </c>
      <c r="E621" s="1" t="s">
        <v>16</v>
      </c>
      <c r="F621" s="1" t="s">
        <v>61</v>
      </c>
      <c r="G621" s="4">
        <v>11.422850382173188</v>
      </c>
      <c r="H621" s="4">
        <v>88.0776062038892</v>
      </c>
      <c r="I621" s="5">
        <f t="shared" si="24"/>
        <v>-0.9013031653461261</v>
      </c>
      <c r="J621" s="5">
        <f t="shared" si="25"/>
        <v>0.5670465794615197</v>
      </c>
    </row>
    <row r="622" spans="1:10" ht="11.25">
      <c r="A622" s="1">
        <v>44000</v>
      </c>
      <c r="B622" s="1">
        <v>1</v>
      </c>
      <c r="C622" s="1" t="s">
        <v>83</v>
      </c>
      <c r="D622" s="1">
        <v>700</v>
      </c>
      <c r="E622" s="1" t="s">
        <v>16</v>
      </c>
      <c r="F622" s="1" t="s">
        <v>62</v>
      </c>
      <c r="G622" s="4">
        <v>7.038958632510317</v>
      </c>
      <c r="H622" s="4">
        <v>67.6891204619738</v>
      </c>
      <c r="I622" s="5">
        <f t="shared" si="24"/>
        <v>-1.0931437242102913</v>
      </c>
      <c r="J622" s="5">
        <f t="shared" si="25"/>
        <v>-0.29369284861478834</v>
      </c>
    </row>
    <row r="623" spans="1:10" ht="11.25">
      <c r="A623" s="1">
        <v>45000</v>
      </c>
      <c r="B623" s="1">
        <v>5</v>
      </c>
      <c r="C623" s="1" t="s">
        <v>83</v>
      </c>
      <c r="D623" s="1">
        <v>700</v>
      </c>
      <c r="E623" s="1" t="s">
        <v>16</v>
      </c>
      <c r="F623" s="1" t="s">
        <v>63</v>
      </c>
      <c r="G623" s="4">
        <v>30.658298593614</v>
      </c>
      <c r="H623" s="4">
        <v>72.7437906899961</v>
      </c>
      <c r="I623" s="5">
        <f t="shared" si="24"/>
        <v>-0.059553563483970395</v>
      </c>
      <c r="J623" s="5">
        <f t="shared" si="25"/>
        <v>-0.08030015156726716</v>
      </c>
    </row>
    <row r="624" spans="1:10" ht="11.25">
      <c r="A624" s="1">
        <v>46000</v>
      </c>
      <c r="B624" s="1">
        <v>4</v>
      </c>
      <c r="C624" s="1" t="s">
        <v>83</v>
      </c>
      <c r="D624" s="1">
        <v>700</v>
      </c>
      <c r="E624" s="1" t="s">
        <v>16</v>
      </c>
      <c r="F624" s="1" t="s">
        <v>64</v>
      </c>
      <c r="G624" s="4">
        <v>57.23521371310356</v>
      </c>
      <c r="H624" s="4">
        <v>58.69096770500099</v>
      </c>
      <c r="I624" s="5">
        <f t="shared" si="24"/>
        <v>1.1034610683897395</v>
      </c>
      <c r="J624" s="5">
        <f t="shared" si="25"/>
        <v>-0.6735673010787806</v>
      </c>
    </row>
    <row r="625" spans="1:10" ht="11.25">
      <c r="A625" s="1">
        <v>47000</v>
      </c>
      <c r="B625" s="1">
        <v>5</v>
      </c>
      <c r="C625" s="1" t="s">
        <v>83</v>
      </c>
      <c r="D625" s="1">
        <v>700</v>
      </c>
      <c r="E625" s="1" t="s">
        <v>16</v>
      </c>
      <c r="F625" s="1" t="s">
        <v>65</v>
      </c>
      <c r="G625" s="4">
        <v>46.98952958570955</v>
      </c>
      <c r="H625" s="4">
        <v>75.99848092054333</v>
      </c>
      <c r="I625" s="5">
        <f t="shared" si="24"/>
        <v>0.6551065283634883</v>
      </c>
      <c r="J625" s="5">
        <f t="shared" si="25"/>
        <v>0.057102902444118385</v>
      </c>
    </row>
    <row r="626" spans="1:10" ht="11.25">
      <c r="A626" s="1">
        <v>48000</v>
      </c>
      <c r="B626" s="1">
        <v>6</v>
      </c>
      <c r="C626" s="1" t="s">
        <v>83</v>
      </c>
      <c r="D626" s="1">
        <v>700</v>
      </c>
      <c r="E626" s="1" t="s">
        <v>16</v>
      </c>
      <c r="F626" s="1" t="s">
        <v>66</v>
      </c>
      <c r="G626" s="4">
        <v>41.50942873027912</v>
      </c>
      <c r="H626" s="4">
        <v>85.92930607040867</v>
      </c>
      <c r="I626" s="5">
        <f t="shared" si="24"/>
        <v>0.4152954949777734</v>
      </c>
      <c r="J626" s="5">
        <f t="shared" si="25"/>
        <v>0.47635192701723406</v>
      </c>
    </row>
    <row r="627" spans="1:10" ht="11.25">
      <c r="A627" s="1">
        <v>49000</v>
      </c>
      <c r="B627" s="1">
        <v>7</v>
      </c>
      <c r="C627" s="1" t="s">
        <v>83</v>
      </c>
      <c r="D627" s="1">
        <v>700</v>
      </c>
      <c r="E627" s="1" t="s">
        <v>16</v>
      </c>
      <c r="F627" s="1" t="s">
        <v>67</v>
      </c>
      <c r="G627" s="4">
        <v>94.41194736918122</v>
      </c>
      <c r="H627" s="4">
        <v>74.12875609170848</v>
      </c>
      <c r="I627" s="5">
        <f t="shared" si="24"/>
        <v>2.730327279644755</v>
      </c>
      <c r="J627" s="5">
        <f t="shared" si="25"/>
        <v>-0.021831153777763106</v>
      </c>
    </row>
    <row r="628" spans="1:10" ht="11.25">
      <c r="A628" s="1">
        <v>50000</v>
      </c>
      <c r="B628" s="1">
        <v>1</v>
      </c>
      <c r="C628" s="1" t="s">
        <v>83</v>
      </c>
      <c r="D628" s="1">
        <v>700</v>
      </c>
      <c r="E628" s="1" t="s">
        <v>16</v>
      </c>
      <c r="F628" s="1" t="s">
        <v>68</v>
      </c>
      <c r="G628" s="4">
        <v>5.7522522522522435</v>
      </c>
      <c r="H628" s="4">
        <v>54.10323029374218</v>
      </c>
      <c r="I628" s="5">
        <f t="shared" si="24"/>
        <v>-1.1494504227280586</v>
      </c>
      <c r="J628" s="5">
        <f t="shared" si="25"/>
        <v>-0.8672475245891029</v>
      </c>
    </row>
    <row r="629" spans="1:10" ht="11.25">
      <c r="A629" s="1">
        <v>51000</v>
      </c>
      <c r="B629" s="1">
        <v>5</v>
      </c>
      <c r="C629" s="1" t="s">
        <v>83</v>
      </c>
      <c r="D629" s="1">
        <v>700</v>
      </c>
      <c r="E629" s="1" t="s">
        <v>16</v>
      </c>
      <c r="F629" s="1" t="s">
        <v>69</v>
      </c>
      <c r="G629" s="4">
        <v>23.28042531287693</v>
      </c>
      <c r="H629" s="4">
        <v>84.4751583858379</v>
      </c>
      <c r="I629" s="5">
        <f t="shared" si="24"/>
        <v>-0.38241174845499204</v>
      </c>
      <c r="J629" s="5">
        <f t="shared" si="25"/>
        <v>0.41496226511690176</v>
      </c>
    </row>
    <row r="630" spans="1:10" ht="11.25">
      <c r="A630" s="1">
        <v>53000</v>
      </c>
      <c r="B630" s="1">
        <v>8</v>
      </c>
      <c r="C630" s="1" t="s">
        <v>83</v>
      </c>
      <c r="D630" s="1">
        <v>700</v>
      </c>
      <c r="E630" s="1" t="s">
        <v>16</v>
      </c>
      <c r="F630" s="1" t="s">
        <v>70</v>
      </c>
      <c r="G630" s="4">
        <v>24.654098413177895</v>
      </c>
      <c r="H630" s="4">
        <v>87.37088537407851</v>
      </c>
      <c r="I630" s="5">
        <f t="shared" si="24"/>
        <v>-0.3222993573863318</v>
      </c>
      <c r="J630" s="5">
        <f t="shared" si="25"/>
        <v>0.5372109903667249</v>
      </c>
    </row>
    <row r="631" spans="1:10" ht="11.25">
      <c r="A631" s="1">
        <v>54000</v>
      </c>
      <c r="B631" s="1">
        <v>5</v>
      </c>
      <c r="C631" s="1" t="s">
        <v>83</v>
      </c>
      <c r="D631" s="1">
        <v>700</v>
      </c>
      <c r="E631" s="1" t="s">
        <v>16</v>
      </c>
      <c r="F631" s="1" t="s">
        <v>71</v>
      </c>
      <c r="G631" s="4">
        <v>30.29531162938788</v>
      </c>
      <c r="H631" s="4">
        <v>30.896626835963925</v>
      </c>
      <c r="I631" s="5">
        <f t="shared" si="24"/>
        <v>-0.07543799358717738</v>
      </c>
      <c r="J631" s="5">
        <f t="shared" si="25"/>
        <v>-1.84695925211464</v>
      </c>
    </row>
    <row r="632" spans="1:10" ht="11.25">
      <c r="A632" s="1">
        <v>55000</v>
      </c>
      <c r="B632" s="1">
        <v>3</v>
      </c>
      <c r="C632" s="1" t="s">
        <v>83</v>
      </c>
      <c r="D632" s="1">
        <v>700</v>
      </c>
      <c r="E632" s="1" t="s">
        <v>16</v>
      </c>
      <c r="F632" s="1" t="s">
        <v>72</v>
      </c>
      <c r="G632" s="4">
        <v>26.597785499289394</v>
      </c>
      <c r="H632" s="4">
        <v>68.5525642920449</v>
      </c>
      <c r="I632" s="5">
        <f t="shared" si="24"/>
        <v>-0.23724296499585695</v>
      </c>
      <c r="J632" s="5">
        <f t="shared" si="25"/>
        <v>-0.25724089441479975</v>
      </c>
    </row>
    <row r="633" spans="1:10" ht="11.25">
      <c r="A633" s="1">
        <v>56000</v>
      </c>
      <c r="B633" s="1">
        <v>7</v>
      </c>
      <c r="C633" s="1" t="s">
        <v>83</v>
      </c>
      <c r="D633" s="1">
        <v>700</v>
      </c>
      <c r="E633" s="1" t="s">
        <v>16</v>
      </c>
      <c r="F633" s="1" t="s">
        <v>73</v>
      </c>
      <c r="G633" s="4">
        <v>34.26923749053417</v>
      </c>
      <c r="H633" s="4">
        <v>77.22133010418743</v>
      </c>
      <c r="I633" s="5">
        <f t="shared" si="24"/>
        <v>0.09846232184503861</v>
      </c>
      <c r="J633" s="5">
        <f t="shared" si="25"/>
        <v>0.1087278499893656</v>
      </c>
    </row>
    <row r="634" spans="1:4" ht="11.25">
      <c r="A634" s="1">
        <v>99999</v>
      </c>
      <c r="D634" s="1">
        <v>700</v>
      </c>
    </row>
    <row r="635" spans="1:8" ht="11.25">
      <c r="A635" s="1">
        <v>0</v>
      </c>
      <c r="B635" s="1">
        <v>0</v>
      </c>
      <c r="C635" s="1" t="s">
        <v>83</v>
      </c>
      <c r="D635" s="1">
        <v>800</v>
      </c>
      <c r="E635" s="1" t="s">
        <v>17</v>
      </c>
      <c r="F635" s="1" t="s">
        <v>22</v>
      </c>
      <c r="G635" s="4">
        <v>37.63175026350052</v>
      </c>
      <c r="H635" s="4">
        <v>45.135473761628276</v>
      </c>
    </row>
    <row r="637" spans="6:8" ht="11.25">
      <c r="F637" s="1" t="s">
        <v>113</v>
      </c>
      <c r="G637" s="3">
        <f>AVERAGE(G640:G690)</f>
        <v>39.8644549746348</v>
      </c>
      <c r="H637" s="3">
        <f>AVERAGE(H640:H690)</f>
        <v>44.497517127819265</v>
      </c>
    </row>
    <row r="638" spans="6:8" ht="11.25">
      <c r="F638" s="1" t="s">
        <v>114</v>
      </c>
      <c r="G638" s="3">
        <f>STDEV(G640:G690)</f>
        <v>11.780013864410183</v>
      </c>
      <c r="H638" s="3">
        <f>STDEV(H640:H690)</f>
        <v>11.265688043464252</v>
      </c>
    </row>
    <row r="640" spans="1:10" ht="11.25">
      <c r="A640" s="1">
        <v>1000</v>
      </c>
      <c r="B640" s="1">
        <v>5</v>
      </c>
      <c r="C640" s="1" t="s">
        <v>83</v>
      </c>
      <c r="D640" s="1">
        <v>800</v>
      </c>
      <c r="E640" s="1" t="s">
        <v>17</v>
      </c>
      <c r="F640" s="1" t="s">
        <v>23</v>
      </c>
      <c r="G640" s="4">
        <v>40.194322971201316</v>
      </c>
      <c r="H640" s="4">
        <v>38.4078850534298</v>
      </c>
      <c r="I640" s="5">
        <f>+(G640-G$637)/G$638</f>
        <v>0.028002343661335687</v>
      </c>
      <c r="J640" s="5">
        <f>+(H640-H$637)/H$638</f>
        <v>-0.5405468401836621</v>
      </c>
    </row>
    <row r="641" spans="1:10" ht="11.25">
      <c r="A641" s="1">
        <v>2000</v>
      </c>
      <c r="B641" s="1">
        <v>8</v>
      </c>
      <c r="C641" s="1" t="s">
        <v>83</v>
      </c>
      <c r="D641" s="1">
        <v>800</v>
      </c>
      <c r="E641" s="1" t="s">
        <v>17</v>
      </c>
      <c r="F641" s="1" t="s">
        <v>24</v>
      </c>
      <c r="G641" s="4">
        <v>39.91464397220263</v>
      </c>
      <c r="H641" s="4">
        <v>20.872284480844172</v>
      </c>
      <c r="I641" s="5">
        <f aca="true" t="shared" si="26" ref="I641:I690">+(G641-G$637)/G$638</f>
        <v>0.004260521094925087</v>
      </c>
      <c r="J641" s="5">
        <f aca="true" t="shared" si="27" ref="J641:J690">+(H641-H$637)/H$638</f>
        <v>-2.0970962941478914</v>
      </c>
    </row>
    <row r="642" spans="1:10" ht="11.25">
      <c r="A642" s="1">
        <v>4000</v>
      </c>
      <c r="B642" s="1">
        <v>6</v>
      </c>
      <c r="C642" s="1" t="s">
        <v>83</v>
      </c>
      <c r="D642" s="1">
        <v>800</v>
      </c>
      <c r="E642" s="1" t="s">
        <v>17</v>
      </c>
      <c r="F642" s="1" t="s">
        <v>25</v>
      </c>
      <c r="G642" s="4">
        <v>65.5251611986429</v>
      </c>
      <c r="H642" s="4">
        <v>52.7131412874644</v>
      </c>
      <c r="I642" s="5">
        <f t="shared" si="26"/>
        <v>2.1783256386084835</v>
      </c>
      <c r="J642" s="5">
        <f t="shared" si="27"/>
        <v>0.729260754243182</v>
      </c>
    </row>
    <row r="643" spans="1:10" ht="11.25">
      <c r="A643" s="1">
        <v>5000</v>
      </c>
      <c r="B643" s="1">
        <v>5</v>
      </c>
      <c r="C643" s="1" t="s">
        <v>83</v>
      </c>
      <c r="D643" s="1">
        <v>800</v>
      </c>
      <c r="E643" s="1" t="s">
        <v>17</v>
      </c>
      <c r="F643" s="1" t="s">
        <v>26</v>
      </c>
      <c r="G643" s="4">
        <v>41.54974679773606</v>
      </c>
      <c r="H643" s="4">
        <v>39.77662432843623</v>
      </c>
      <c r="I643" s="5">
        <f t="shared" si="26"/>
        <v>0.143063653616985</v>
      </c>
      <c r="J643" s="5">
        <f t="shared" si="27"/>
        <v>-0.4190505525423142</v>
      </c>
    </row>
    <row r="644" spans="1:10" ht="11.25">
      <c r="A644" s="1">
        <v>6000</v>
      </c>
      <c r="B644" s="1">
        <v>8</v>
      </c>
      <c r="C644" s="1" t="s">
        <v>83</v>
      </c>
      <c r="D644" s="1">
        <v>800</v>
      </c>
      <c r="E644" s="1" t="s">
        <v>17</v>
      </c>
      <c r="F644" s="1" t="s">
        <v>27</v>
      </c>
      <c r="G644" s="4">
        <v>31.872839226765095</v>
      </c>
      <c r="H644" s="4">
        <v>48.89710864742271</v>
      </c>
      <c r="I644" s="5">
        <f t="shared" si="26"/>
        <v>-0.6784046130891241</v>
      </c>
      <c r="J644" s="5">
        <f t="shared" si="27"/>
        <v>0.39053021019482737</v>
      </c>
    </row>
    <row r="645" spans="1:10" ht="11.25">
      <c r="A645" s="1">
        <v>8000</v>
      </c>
      <c r="B645" s="1">
        <v>7</v>
      </c>
      <c r="C645" s="1" t="s">
        <v>83</v>
      </c>
      <c r="D645" s="1">
        <v>800</v>
      </c>
      <c r="E645" s="1" t="s">
        <v>17</v>
      </c>
      <c r="F645" s="1" t="s">
        <v>28</v>
      </c>
      <c r="G645" s="4">
        <v>55.6397713188616</v>
      </c>
      <c r="H645" s="4">
        <v>70.67081460973743</v>
      </c>
      <c r="I645" s="5">
        <f t="shared" si="26"/>
        <v>1.33915940386855</v>
      </c>
      <c r="J645" s="5">
        <f t="shared" si="27"/>
        <v>2.3232755408226056</v>
      </c>
    </row>
    <row r="646" spans="1:10" ht="11.25">
      <c r="A646" s="1">
        <v>9000</v>
      </c>
      <c r="B646" s="1">
        <v>1</v>
      </c>
      <c r="C646" s="1" t="s">
        <v>83</v>
      </c>
      <c r="D646" s="1">
        <v>800</v>
      </c>
      <c r="E646" s="1" t="s">
        <v>17</v>
      </c>
      <c r="F646" s="1" t="s">
        <v>29</v>
      </c>
      <c r="G646" s="4">
        <v>25.16155388203334</v>
      </c>
      <c r="H646" s="4">
        <v>44.90503295451751</v>
      </c>
      <c r="I646" s="5">
        <f t="shared" si="26"/>
        <v>-1.2481225626585992</v>
      </c>
      <c r="J646" s="5">
        <f t="shared" si="27"/>
        <v>0.036173185794423184</v>
      </c>
    </row>
    <row r="647" spans="1:10" ht="11.25">
      <c r="A647" s="1">
        <v>10000</v>
      </c>
      <c r="B647" s="1">
        <v>2</v>
      </c>
      <c r="C647" s="1" t="s">
        <v>83</v>
      </c>
      <c r="D647" s="1">
        <v>800</v>
      </c>
      <c r="E647" s="1" t="s">
        <v>17</v>
      </c>
      <c r="F647" s="1" t="s">
        <v>30</v>
      </c>
      <c r="G647" s="4">
        <v>37.062036461948786</v>
      </c>
      <c r="H647" s="4">
        <v>49.969414884826136</v>
      </c>
      <c r="I647" s="5">
        <f t="shared" si="26"/>
        <v>-0.23789602838691842</v>
      </c>
      <c r="J647" s="5">
        <f t="shared" si="27"/>
        <v>0.4857135876562261</v>
      </c>
    </row>
    <row r="648" spans="1:10" ht="11.25">
      <c r="A648" s="1">
        <v>11000</v>
      </c>
      <c r="B648" s="1">
        <v>2</v>
      </c>
      <c r="C648" s="1" t="s">
        <v>83</v>
      </c>
      <c r="D648" s="1">
        <v>800</v>
      </c>
      <c r="E648" s="1" t="s">
        <v>17</v>
      </c>
      <c r="F648" s="1" t="s">
        <v>31</v>
      </c>
      <c r="G648" s="4">
        <v>16.381155969084915</v>
      </c>
      <c r="H648" s="4">
        <v>50.14741790653563</v>
      </c>
      <c r="I648" s="5">
        <f t="shared" si="26"/>
        <v>-1.9934865337041503</v>
      </c>
      <c r="J648" s="5">
        <f t="shared" si="27"/>
        <v>0.5015140448518042</v>
      </c>
    </row>
    <row r="649" spans="1:10" ht="11.25">
      <c r="A649" s="1">
        <v>12000</v>
      </c>
      <c r="B649" s="1">
        <v>5</v>
      </c>
      <c r="C649" s="1" t="s">
        <v>83</v>
      </c>
      <c r="D649" s="1">
        <v>800</v>
      </c>
      <c r="E649" s="1" t="s">
        <v>17</v>
      </c>
      <c r="F649" s="1" t="s">
        <v>32</v>
      </c>
      <c r="G649" s="4">
        <v>59.08712338418858</v>
      </c>
      <c r="H649" s="4">
        <v>33.29858201873894</v>
      </c>
      <c r="I649" s="5">
        <f t="shared" si="26"/>
        <v>1.6318035471612955</v>
      </c>
      <c r="J649" s="5">
        <f t="shared" si="27"/>
        <v>-0.9940746686641431</v>
      </c>
    </row>
    <row r="650" spans="1:10" ht="11.25">
      <c r="A650" s="1">
        <v>13000</v>
      </c>
      <c r="B650" s="1">
        <v>5</v>
      </c>
      <c r="C650" s="1" t="s">
        <v>83</v>
      </c>
      <c r="D650" s="1">
        <v>800</v>
      </c>
      <c r="E650" s="1" t="s">
        <v>17</v>
      </c>
      <c r="F650" s="1" t="s">
        <v>33</v>
      </c>
      <c r="G650" s="4">
        <v>62.719399314166814</v>
      </c>
      <c r="H650" s="4">
        <v>51.749593650028935</v>
      </c>
      <c r="I650" s="5">
        <f t="shared" si="26"/>
        <v>1.9401457929163772</v>
      </c>
      <c r="J650" s="5">
        <f t="shared" si="27"/>
        <v>0.6437313455006359</v>
      </c>
    </row>
    <row r="651" spans="1:10" ht="11.25">
      <c r="A651" s="1">
        <v>15000</v>
      </c>
      <c r="B651" s="1">
        <v>8</v>
      </c>
      <c r="C651" s="1" t="s">
        <v>83</v>
      </c>
      <c r="D651" s="1">
        <v>800</v>
      </c>
      <c r="E651" s="1" t="s">
        <v>17</v>
      </c>
      <c r="F651" s="1" t="s">
        <v>34</v>
      </c>
      <c r="G651" s="4">
        <v>20.031655769961667</v>
      </c>
      <c r="H651" s="4">
        <v>21.08345117961892</v>
      </c>
      <c r="I651" s="5">
        <f t="shared" si="26"/>
        <v>-1.6835972718667214</v>
      </c>
      <c r="J651" s="5">
        <f t="shared" si="27"/>
        <v>-2.078352059622664</v>
      </c>
    </row>
    <row r="652" spans="1:10" ht="11.25">
      <c r="A652" s="1">
        <v>16000</v>
      </c>
      <c r="B652" s="1">
        <v>7</v>
      </c>
      <c r="C652" s="1" t="s">
        <v>83</v>
      </c>
      <c r="D652" s="1">
        <v>800</v>
      </c>
      <c r="E652" s="1" t="s">
        <v>17</v>
      </c>
      <c r="F652" s="1" t="s">
        <v>35</v>
      </c>
      <c r="G652" s="4">
        <v>62.475062200072394</v>
      </c>
      <c r="H652" s="4">
        <v>36.38126230913829</v>
      </c>
      <c r="I652" s="5">
        <f t="shared" si="26"/>
        <v>1.9194041268277988</v>
      </c>
      <c r="J652" s="5">
        <f t="shared" si="27"/>
        <v>-0.720440224100612</v>
      </c>
    </row>
    <row r="653" spans="1:10" ht="11.25">
      <c r="A653" s="1">
        <v>17000</v>
      </c>
      <c r="B653" s="1">
        <v>3</v>
      </c>
      <c r="C653" s="1" t="s">
        <v>83</v>
      </c>
      <c r="D653" s="1">
        <v>800</v>
      </c>
      <c r="E653" s="1" t="s">
        <v>17</v>
      </c>
      <c r="F653" s="1" t="s">
        <v>36</v>
      </c>
      <c r="G653" s="4">
        <v>33.579371878068144</v>
      </c>
      <c r="H653" s="4">
        <v>50.70736804973623</v>
      </c>
      <c r="I653" s="5">
        <f t="shared" si="26"/>
        <v>-0.5335378352613975</v>
      </c>
      <c r="J653" s="5">
        <f t="shared" si="27"/>
        <v>0.5512180789986981</v>
      </c>
    </row>
    <row r="654" spans="1:10" ht="11.25">
      <c r="A654" s="7">
        <v>18000</v>
      </c>
      <c r="B654" s="7">
        <v>3</v>
      </c>
      <c r="C654" s="7" t="s">
        <v>83</v>
      </c>
      <c r="D654" s="7">
        <v>800</v>
      </c>
      <c r="E654" s="7" t="s">
        <v>17</v>
      </c>
      <c r="F654" s="7" t="s">
        <v>37</v>
      </c>
      <c r="G654" s="4">
        <v>35.82019708454176</v>
      </c>
      <c r="H654" s="4">
        <v>43.004075034357236</v>
      </c>
      <c r="I654" s="5">
        <f t="shared" si="26"/>
        <v>-0.34331520630137524</v>
      </c>
      <c r="J654" s="5">
        <f t="shared" si="27"/>
        <v>-0.13256554661376801</v>
      </c>
    </row>
    <row r="655" spans="1:10" ht="11.25">
      <c r="A655" s="1">
        <v>19000</v>
      </c>
      <c r="B655" s="1">
        <v>4</v>
      </c>
      <c r="C655" s="1" t="s">
        <v>83</v>
      </c>
      <c r="D655" s="1">
        <v>800</v>
      </c>
      <c r="E655" s="1" t="s">
        <v>17</v>
      </c>
      <c r="F655" s="1" t="s">
        <v>38</v>
      </c>
      <c r="G655" s="4">
        <v>32.96599613181546</v>
      </c>
      <c r="H655" s="4">
        <v>44.40662557595667</v>
      </c>
      <c r="I655" s="5">
        <f t="shared" si="26"/>
        <v>-0.5856070223873837</v>
      </c>
      <c r="J655" s="5">
        <f t="shared" si="27"/>
        <v>-0.008067998289312463</v>
      </c>
    </row>
    <row r="656" spans="1:10" ht="11.25">
      <c r="A656" s="1">
        <v>20000</v>
      </c>
      <c r="B656" s="1">
        <v>4</v>
      </c>
      <c r="C656" s="1" t="s">
        <v>83</v>
      </c>
      <c r="D656" s="1">
        <v>800</v>
      </c>
      <c r="E656" s="1" t="s">
        <v>17</v>
      </c>
      <c r="F656" s="1" t="s">
        <v>39</v>
      </c>
      <c r="G656" s="4">
        <v>32.69719960762363</v>
      </c>
      <c r="H656" s="4">
        <v>41.98973843630682</v>
      </c>
      <c r="I656" s="5">
        <f t="shared" si="26"/>
        <v>-0.6084250366347113</v>
      </c>
      <c r="J656" s="5">
        <f t="shared" si="27"/>
        <v>-0.22260324285895</v>
      </c>
    </row>
    <row r="657" spans="1:10" ht="11.25">
      <c r="A657" s="1">
        <v>21000</v>
      </c>
      <c r="B657" s="1">
        <v>5</v>
      </c>
      <c r="C657" s="1" t="s">
        <v>83</v>
      </c>
      <c r="D657" s="1">
        <v>800</v>
      </c>
      <c r="E657" s="1" t="s">
        <v>17</v>
      </c>
      <c r="F657" s="1" t="s">
        <v>40</v>
      </c>
      <c r="G657" s="4">
        <v>37.437431134896904</v>
      </c>
      <c r="H657" s="4">
        <v>42.54155444174745</v>
      </c>
      <c r="I657" s="5">
        <f t="shared" si="26"/>
        <v>-0.20602894594805457</v>
      </c>
      <c r="J657" s="5">
        <f t="shared" si="27"/>
        <v>-0.1736212363173467</v>
      </c>
    </row>
    <row r="658" spans="1:10" ht="11.25">
      <c r="A658" s="1">
        <v>22000</v>
      </c>
      <c r="B658" s="1">
        <v>5</v>
      </c>
      <c r="C658" s="1" t="s">
        <v>83</v>
      </c>
      <c r="D658" s="1">
        <v>800</v>
      </c>
      <c r="E658" s="1" t="s">
        <v>17</v>
      </c>
      <c r="F658" s="1" t="s">
        <v>41</v>
      </c>
      <c r="G658" s="4">
        <v>34.87588499638319</v>
      </c>
      <c r="H658" s="4">
        <v>28.41943413275572</v>
      </c>
      <c r="I658" s="5">
        <f t="shared" si="26"/>
        <v>-0.42347742843691344</v>
      </c>
      <c r="J658" s="5">
        <f t="shared" si="27"/>
        <v>-1.427172750837104</v>
      </c>
    </row>
    <row r="659" spans="1:10" ht="11.25">
      <c r="A659" s="1">
        <v>23000</v>
      </c>
      <c r="B659" s="1">
        <v>1</v>
      </c>
      <c r="C659" s="1" t="s">
        <v>83</v>
      </c>
      <c r="D659" s="1">
        <v>800</v>
      </c>
      <c r="E659" s="1" t="s">
        <v>17</v>
      </c>
      <c r="F659" s="1" t="s">
        <v>42</v>
      </c>
      <c r="G659" s="4">
        <v>35.43616319200269</v>
      </c>
      <c r="H659" s="4">
        <v>33.70308228625098</v>
      </c>
      <c r="I659" s="5">
        <f t="shared" si="26"/>
        <v>-0.37591566814797095</v>
      </c>
      <c r="J659" s="5">
        <f t="shared" si="27"/>
        <v>-0.9581691593023148</v>
      </c>
    </row>
    <row r="660" spans="1:10" ht="11.25">
      <c r="A660" s="1">
        <v>24000</v>
      </c>
      <c r="B660" s="1">
        <v>2</v>
      </c>
      <c r="C660" s="1" t="s">
        <v>83</v>
      </c>
      <c r="D660" s="1">
        <v>800</v>
      </c>
      <c r="E660" s="1" t="s">
        <v>17</v>
      </c>
      <c r="F660" s="1" t="s">
        <v>43</v>
      </c>
      <c r="G660" s="4">
        <v>31.088904610305377</v>
      </c>
      <c r="H660" s="4">
        <v>42.480650619456675</v>
      </c>
      <c r="I660" s="5">
        <f t="shared" si="26"/>
        <v>-0.7449524648559327</v>
      </c>
      <c r="J660" s="5">
        <f t="shared" si="27"/>
        <v>-0.17902737059479182</v>
      </c>
    </row>
    <row r="661" spans="1:10" ht="11.25">
      <c r="A661" s="1">
        <v>25000</v>
      </c>
      <c r="B661" s="1">
        <v>1</v>
      </c>
      <c r="C661" s="1" t="s">
        <v>83</v>
      </c>
      <c r="D661" s="1">
        <v>800</v>
      </c>
      <c r="E661" s="1" t="s">
        <v>17</v>
      </c>
      <c r="F661" s="1" t="s">
        <v>44</v>
      </c>
      <c r="G661" s="4">
        <v>28.670173167179147</v>
      </c>
      <c r="H661" s="4">
        <v>60.74773122227022</v>
      </c>
      <c r="I661" s="5">
        <f t="shared" si="26"/>
        <v>-0.9502774730406607</v>
      </c>
      <c r="J661" s="5">
        <f t="shared" si="27"/>
        <v>1.4424519862218674</v>
      </c>
    </row>
    <row r="662" spans="1:10" ht="11.25">
      <c r="A662" s="1">
        <v>26000</v>
      </c>
      <c r="B662" s="1">
        <v>3</v>
      </c>
      <c r="C662" s="1" t="s">
        <v>83</v>
      </c>
      <c r="D662" s="1">
        <v>800</v>
      </c>
      <c r="E662" s="1" t="s">
        <v>17</v>
      </c>
      <c r="F662" s="1" t="s">
        <v>45</v>
      </c>
      <c r="G662" s="4">
        <v>32.799865778693295</v>
      </c>
      <c r="H662" s="4">
        <v>44.45840967212813</v>
      </c>
      <c r="I662" s="5">
        <f t="shared" si="26"/>
        <v>-0.599709752234254</v>
      </c>
      <c r="J662" s="5">
        <f t="shared" si="27"/>
        <v>-0.003471377472929917</v>
      </c>
    </row>
    <row r="663" spans="1:10" ht="11.25">
      <c r="A663" s="1">
        <v>27000</v>
      </c>
      <c r="B663" s="1">
        <v>4</v>
      </c>
      <c r="C663" s="1" t="s">
        <v>83</v>
      </c>
      <c r="D663" s="1">
        <v>800</v>
      </c>
      <c r="E663" s="1" t="s">
        <v>17</v>
      </c>
      <c r="F663" s="1" t="s">
        <v>46</v>
      </c>
      <c r="G663" s="4">
        <v>39.19037523065292</v>
      </c>
      <c r="H663" s="4">
        <v>55.70629818957607</v>
      </c>
      <c r="I663" s="5">
        <f t="shared" si="26"/>
        <v>-0.057222321785071646</v>
      </c>
      <c r="J663" s="5">
        <f t="shared" si="27"/>
        <v>0.9949486457029614</v>
      </c>
    </row>
    <row r="664" spans="1:10" ht="11.25">
      <c r="A664" s="1">
        <v>28000</v>
      </c>
      <c r="B664" s="1">
        <v>5</v>
      </c>
      <c r="C664" s="1" t="s">
        <v>83</v>
      </c>
      <c r="D664" s="1">
        <v>800</v>
      </c>
      <c r="E664" s="1" t="s">
        <v>17</v>
      </c>
      <c r="F664" s="1" t="s">
        <v>47</v>
      </c>
      <c r="G664" s="4">
        <v>58.156153432755616</v>
      </c>
      <c r="H664" s="4">
        <v>46.017234856269255</v>
      </c>
      <c r="I664" s="5">
        <f t="shared" si="26"/>
        <v>1.5527739329224182</v>
      </c>
      <c r="J664" s="5">
        <f t="shared" si="27"/>
        <v>0.13489790615422276</v>
      </c>
    </row>
    <row r="665" spans="1:10" ht="11.25">
      <c r="A665" s="1">
        <v>29000</v>
      </c>
      <c r="B665" s="1">
        <v>4</v>
      </c>
      <c r="C665" s="1" t="s">
        <v>83</v>
      </c>
      <c r="D665" s="1">
        <v>800</v>
      </c>
      <c r="E665" s="1" t="s">
        <v>17</v>
      </c>
      <c r="F665" s="1" t="s">
        <v>48</v>
      </c>
      <c r="G665" s="4">
        <v>30.178263138876616</v>
      </c>
      <c r="H665" s="4">
        <v>49.692868280014224</v>
      </c>
      <c r="I665" s="5">
        <f t="shared" si="26"/>
        <v>-0.8222564037061232</v>
      </c>
      <c r="J665" s="5">
        <f t="shared" si="27"/>
        <v>0.4611658988026944</v>
      </c>
    </row>
    <row r="666" spans="1:10" ht="11.25">
      <c r="A666" s="1">
        <v>30000</v>
      </c>
      <c r="B666" s="1">
        <v>7</v>
      </c>
      <c r="C666" s="1" t="s">
        <v>83</v>
      </c>
      <c r="D666" s="1">
        <v>800</v>
      </c>
      <c r="E666" s="1" t="s">
        <v>17</v>
      </c>
      <c r="F666" s="1" t="s">
        <v>49</v>
      </c>
      <c r="G666" s="4">
        <v>44.90360216821359</v>
      </c>
      <c r="H666" s="4">
        <v>38.93663473995359</v>
      </c>
      <c r="I666" s="5">
        <f t="shared" si="26"/>
        <v>0.4277709051602285</v>
      </c>
      <c r="J666" s="5">
        <f t="shared" si="27"/>
        <v>-0.493612317899376</v>
      </c>
    </row>
    <row r="667" spans="1:10" ht="11.25">
      <c r="A667" s="1">
        <v>31000</v>
      </c>
      <c r="B667" s="1">
        <v>4</v>
      </c>
      <c r="C667" s="1" t="s">
        <v>83</v>
      </c>
      <c r="D667" s="1">
        <v>800</v>
      </c>
      <c r="E667" s="1" t="s">
        <v>17</v>
      </c>
      <c r="F667" s="1" t="s">
        <v>50</v>
      </c>
      <c r="G667" s="4">
        <v>34.06694988592558</v>
      </c>
      <c r="H667" s="4">
        <v>56.11362683640839</v>
      </c>
      <c r="I667" s="5">
        <f t="shared" si="26"/>
        <v>-0.4921475607278073</v>
      </c>
      <c r="J667" s="5">
        <f t="shared" si="27"/>
        <v>1.0311052164566348</v>
      </c>
    </row>
    <row r="668" spans="1:10" ht="11.25">
      <c r="A668" s="1">
        <v>32000</v>
      </c>
      <c r="B668" s="1">
        <v>8</v>
      </c>
      <c r="C668" s="1" t="s">
        <v>83</v>
      </c>
      <c r="D668" s="1">
        <v>800</v>
      </c>
      <c r="E668" s="1" t="s">
        <v>17</v>
      </c>
      <c r="F668" s="1" t="s">
        <v>51</v>
      </c>
      <c r="G668" s="4">
        <v>59.28584564642607</v>
      </c>
      <c r="H668" s="4">
        <v>39.26350675647912</v>
      </c>
      <c r="I668" s="5">
        <f t="shared" si="26"/>
        <v>1.6486729892964926</v>
      </c>
      <c r="J668" s="5">
        <f t="shared" si="27"/>
        <v>-0.4645974885108451</v>
      </c>
    </row>
    <row r="669" spans="1:10" ht="11.25">
      <c r="A669" s="1">
        <v>33000</v>
      </c>
      <c r="B669" s="1">
        <v>1</v>
      </c>
      <c r="C669" s="1" t="s">
        <v>83</v>
      </c>
      <c r="D669" s="1">
        <v>800</v>
      </c>
      <c r="E669" s="1" t="s">
        <v>17</v>
      </c>
      <c r="F669" s="1" t="s">
        <v>52</v>
      </c>
      <c r="G669" s="4">
        <v>39.627429716443615</v>
      </c>
      <c r="H669" s="4">
        <v>49.95106983196298</v>
      </c>
      <c r="I669" s="5">
        <f t="shared" si="26"/>
        <v>-0.02012096597842639</v>
      </c>
      <c r="J669" s="5">
        <f t="shared" si="27"/>
        <v>0.48408518708340914</v>
      </c>
    </row>
    <row r="670" spans="1:10" ht="11.25">
      <c r="A670" s="1">
        <v>34000</v>
      </c>
      <c r="B670" s="1">
        <v>2</v>
      </c>
      <c r="C670" s="1" t="s">
        <v>83</v>
      </c>
      <c r="D670" s="1">
        <v>800</v>
      </c>
      <c r="E670" s="1" t="s">
        <v>17</v>
      </c>
      <c r="F670" s="1" t="s">
        <v>53</v>
      </c>
      <c r="G670" s="4">
        <v>26.964668203905305</v>
      </c>
      <c r="H670" s="4">
        <v>43.48578842622912</v>
      </c>
      <c r="I670" s="5">
        <f t="shared" si="26"/>
        <v>-1.0950570109006728</v>
      </c>
      <c r="J670" s="5">
        <f t="shared" si="27"/>
        <v>-0.0898062060379077</v>
      </c>
    </row>
    <row r="671" spans="1:10" ht="11.25">
      <c r="A671" s="1">
        <v>35000</v>
      </c>
      <c r="B671" s="1">
        <v>6</v>
      </c>
      <c r="C671" s="1" t="s">
        <v>83</v>
      </c>
      <c r="D671" s="1">
        <v>800</v>
      </c>
      <c r="E671" s="1" t="s">
        <v>17</v>
      </c>
      <c r="F671" s="1" t="s">
        <v>54</v>
      </c>
      <c r="G671" s="4">
        <v>45.56950600217571</v>
      </c>
      <c r="H671" s="4">
        <v>33.84114843841066</v>
      </c>
      <c r="I671" s="5">
        <f t="shared" si="26"/>
        <v>0.4842991776755903</v>
      </c>
      <c r="J671" s="5">
        <f t="shared" si="27"/>
        <v>-0.94591370258924</v>
      </c>
    </row>
    <row r="672" spans="1:10" ht="11.25">
      <c r="A672" s="1">
        <v>36000</v>
      </c>
      <c r="B672" s="1">
        <v>2</v>
      </c>
      <c r="C672" s="1" t="s">
        <v>83</v>
      </c>
      <c r="D672" s="1">
        <v>800</v>
      </c>
      <c r="E672" s="1" t="s">
        <v>17</v>
      </c>
      <c r="F672" s="1" t="s">
        <v>55</v>
      </c>
      <c r="G672" s="4">
        <v>24.515662867285947</v>
      </c>
      <c r="H672" s="4">
        <v>35.88315174619814</v>
      </c>
      <c r="I672" s="5">
        <f t="shared" si="26"/>
        <v>-1.3029519560856102</v>
      </c>
      <c r="J672" s="5">
        <f t="shared" si="27"/>
        <v>-0.7646550613141396</v>
      </c>
    </row>
    <row r="673" spans="1:10" ht="11.25">
      <c r="A673" s="1">
        <v>37000</v>
      </c>
      <c r="B673" s="1">
        <v>5</v>
      </c>
      <c r="C673" s="1" t="s">
        <v>83</v>
      </c>
      <c r="D673" s="1">
        <v>800</v>
      </c>
      <c r="E673" s="1" t="s">
        <v>17</v>
      </c>
      <c r="F673" s="1" t="s">
        <v>56</v>
      </c>
      <c r="G673" s="4">
        <v>60.42918177652445</v>
      </c>
      <c r="H673" s="4">
        <v>47.447603663175016</v>
      </c>
      <c r="I673" s="5">
        <f t="shared" si="26"/>
        <v>1.7457302715084122</v>
      </c>
      <c r="J673" s="5">
        <f t="shared" si="27"/>
        <v>0.2618647457637737</v>
      </c>
    </row>
    <row r="674" spans="1:10" ht="11.25">
      <c r="A674" s="1">
        <v>38000</v>
      </c>
      <c r="B674" s="1">
        <v>4</v>
      </c>
      <c r="C674" s="1" t="s">
        <v>83</v>
      </c>
      <c r="D674" s="1">
        <v>800</v>
      </c>
      <c r="E674" s="1" t="s">
        <v>17</v>
      </c>
      <c r="F674" s="1" t="s">
        <v>57</v>
      </c>
      <c r="G674" s="4">
        <v>37.787521791959435</v>
      </c>
      <c r="H674" s="4">
        <v>40.28224227441075</v>
      </c>
      <c r="I674" s="5">
        <f t="shared" si="26"/>
        <v>-0.1763099098677809</v>
      </c>
      <c r="J674" s="5">
        <f t="shared" si="27"/>
        <v>-0.3741693216735211</v>
      </c>
    </row>
    <row r="675" spans="1:10" ht="11.25">
      <c r="A675" s="1">
        <v>39000</v>
      </c>
      <c r="B675" s="1">
        <v>3</v>
      </c>
      <c r="C675" s="1" t="s">
        <v>83</v>
      </c>
      <c r="D675" s="1">
        <v>800</v>
      </c>
      <c r="E675" s="1" t="s">
        <v>17</v>
      </c>
      <c r="F675" s="1" t="s">
        <v>58</v>
      </c>
      <c r="G675" s="4">
        <v>29.56124603345176</v>
      </c>
      <c r="H675" s="4">
        <v>36.632695879476685</v>
      </c>
      <c r="I675" s="5">
        <f t="shared" si="26"/>
        <v>-0.8746347041501482</v>
      </c>
      <c r="J675" s="5">
        <f t="shared" si="27"/>
        <v>-0.698121696428948</v>
      </c>
    </row>
    <row r="676" spans="1:10" ht="11.25">
      <c r="A676" s="1">
        <v>40000</v>
      </c>
      <c r="B676" s="1">
        <v>6</v>
      </c>
      <c r="C676" s="1" t="s">
        <v>83</v>
      </c>
      <c r="D676" s="1">
        <v>800</v>
      </c>
      <c r="E676" s="1" t="s">
        <v>17</v>
      </c>
      <c r="F676" s="1" t="s">
        <v>59</v>
      </c>
      <c r="G676" s="4">
        <v>40.35762032085562</v>
      </c>
      <c r="H676" s="4">
        <v>32.86441209007591</v>
      </c>
      <c r="I676" s="5">
        <f t="shared" si="26"/>
        <v>0.04186458113693448</v>
      </c>
      <c r="J676" s="5">
        <f t="shared" si="27"/>
        <v>-1.0326138086605603</v>
      </c>
    </row>
    <row r="677" spans="1:10" ht="11.25">
      <c r="A677" s="1">
        <v>41000</v>
      </c>
      <c r="B677" s="1">
        <v>8</v>
      </c>
      <c r="C677" s="1" t="s">
        <v>83</v>
      </c>
      <c r="D677" s="1">
        <v>800</v>
      </c>
      <c r="E677" s="1" t="s">
        <v>17</v>
      </c>
      <c r="F677" s="1" t="s">
        <v>60</v>
      </c>
      <c r="G677" s="4">
        <v>44.00009105084051</v>
      </c>
      <c r="H677" s="4">
        <v>45.71727703236901</v>
      </c>
      <c r="I677" s="5">
        <f t="shared" si="26"/>
        <v>0.3510722588111975</v>
      </c>
      <c r="J677" s="5">
        <f t="shared" si="27"/>
        <v>0.1082721179428882</v>
      </c>
    </row>
    <row r="678" spans="1:10" ht="11.25">
      <c r="A678" s="1">
        <v>42000</v>
      </c>
      <c r="B678" s="1">
        <v>2</v>
      </c>
      <c r="C678" s="1" t="s">
        <v>83</v>
      </c>
      <c r="D678" s="1">
        <v>800</v>
      </c>
      <c r="E678" s="1" t="s">
        <v>17</v>
      </c>
      <c r="F678" s="1" t="s">
        <v>61</v>
      </c>
      <c r="G678" s="4">
        <v>24.277685660912283</v>
      </c>
      <c r="H678" s="4">
        <v>41.11914430030594</v>
      </c>
      <c r="I678" s="5">
        <f t="shared" si="26"/>
        <v>-1.3231537325107332</v>
      </c>
      <c r="J678" s="5">
        <f t="shared" si="27"/>
        <v>-0.2998816241386406</v>
      </c>
    </row>
    <row r="679" spans="1:10" ht="11.25">
      <c r="A679" s="1">
        <v>44000</v>
      </c>
      <c r="B679" s="1">
        <v>1</v>
      </c>
      <c r="C679" s="1" t="s">
        <v>83</v>
      </c>
      <c r="D679" s="1">
        <v>800</v>
      </c>
      <c r="E679" s="1" t="s">
        <v>17</v>
      </c>
      <c r="F679" s="1" t="s">
        <v>62</v>
      </c>
      <c r="G679" s="4">
        <v>23.212175555067315</v>
      </c>
      <c r="H679" s="4">
        <v>37.58466035535628</v>
      </c>
      <c r="I679" s="5">
        <f t="shared" si="26"/>
        <v>-1.4136043990472211</v>
      </c>
      <c r="J679" s="5">
        <f t="shared" si="27"/>
        <v>-0.613620468256571</v>
      </c>
    </row>
    <row r="680" spans="1:10" ht="11.25">
      <c r="A680" s="1">
        <v>45000</v>
      </c>
      <c r="B680" s="1">
        <v>5</v>
      </c>
      <c r="C680" s="1" t="s">
        <v>83</v>
      </c>
      <c r="D680" s="1">
        <v>800</v>
      </c>
      <c r="E680" s="1" t="s">
        <v>17</v>
      </c>
      <c r="F680" s="1" t="s">
        <v>63</v>
      </c>
      <c r="G680" s="4">
        <v>48.54531674694067</v>
      </c>
      <c r="H680" s="4">
        <v>39.44893926933957</v>
      </c>
      <c r="I680" s="5">
        <f t="shared" si="26"/>
        <v>0.7369143934993587</v>
      </c>
      <c r="J680" s="5">
        <f t="shared" si="27"/>
        <v>-0.4481375517413346</v>
      </c>
    </row>
    <row r="681" spans="1:10" ht="11.25">
      <c r="A681" s="1">
        <v>46000</v>
      </c>
      <c r="B681" s="1">
        <v>4</v>
      </c>
      <c r="C681" s="1" t="s">
        <v>83</v>
      </c>
      <c r="D681" s="1">
        <v>800</v>
      </c>
      <c r="E681" s="1" t="s">
        <v>17</v>
      </c>
      <c r="F681" s="1" t="s">
        <v>64</v>
      </c>
      <c r="G681" s="4">
        <v>43.39115539103726</v>
      </c>
      <c r="H681" s="4">
        <v>45.4446766880926</v>
      </c>
      <c r="I681" s="5">
        <f t="shared" si="26"/>
        <v>0.2993799885972405</v>
      </c>
      <c r="J681" s="5">
        <f t="shared" si="27"/>
        <v>0.08407471932642638</v>
      </c>
    </row>
    <row r="682" spans="1:10" ht="11.25">
      <c r="A682" s="1">
        <v>47000</v>
      </c>
      <c r="B682" s="1">
        <v>5</v>
      </c>
      <c r="C682" s="1" t="s">
        <v>83</v>
      </c>
      <c r="D682" s="1">
        <v>800</v>
      </c>
      <c r="E682" s="1" t="s">
        <v>17</v>
      </c>
      <c r="F682" s="1" t="s">
        <v>65</v>
      </c>
      <c r="G682" s="4">
        <v>45.78502655632859</v>
      </c>
      <c r="H682" s="4">
        <v>46.66115788756269</v>
      </c>
      <c r="I682" s="5">
        <f t="shared" si="26"/>
        <v>0.5025946191439584</v>
      </c>
      <c r="J682" s="5">
        <f t="shared" si="27"/>
        <v>0.19205580266343797</v>
      </c>
    </row>
    <row r="683" spans="1:10" ht="11.25">
      <c r="A683" s="1">
        <v>48000</v>
      </c>
      <c r="B683" s="1">
        <v>6</v>
      </c>
      <c r="C683" s="1" t="s">
        <v>83</v>
      </c>
      <c r="D683" s="1">
        <v>800</v>
      </c>
      <c r="E683" s="1" t="s">
        <v>17</v>
      </c>
      <c r="F683" s="1" t="s">
        <v>66</v>
      </c>
      <c r="G683" s="4">
        <v>46.02770921086099</v>
      </c>
      <c r="H683" s="4">
        <v>52.644784379399034</v>
      </c>
      <c r="I683" s="5">
        <f t="shared" si="26"/>
        <v>0.5231958389154898</v>
      </c>
      <c r="J683" s="5">
        <f t="shared" si="27"/>
        <v>0.7231930460125228</v>
      </c>
    </row>
    <row r="684" spans="1:10" ht="11.25">
      <c r="A684" s="1">
        <v>49000</v>
      </c>
      <c r="B684" s="1">
        <v>7</v>
      </c>
      <c r="C684" s="1" t="s">
        <v>83</v>
      </c>
      <c r="D684" s="1">
        <v>800</v>
      </c>
      <c r="E684" s="1" t="s">
        <v>17</v>
      </c>
      <c r="F684" s="1" t="s">
        <v>67</v>
      </c>
      <c r="G684" s="4">
        <v>57.98239361721977</v>
      </c>
      <c r="H684" s="4">
        <v>52.986521873621605</v>
      </c>
      <c r="I684" s="5">
        <f t="shared" si="26"/>
        <v>1.5380235414936942</v>
      </c>
      <c r="J684" s="5">
        <f t="shared" si="27"/>
        <v>0.753527411113359</v>
      </c>
    </row>
    <row r="685" spans="1:10" ht="11.25">
      <c r="A685" s="1">
        <v>50000</v>
      </c>
      <c r="B685" s="1">
        <v>1</v>
      </c>
      <c r="C685" s="1" t="s">
        <v>83</v>
      </c>
      <c r="D685" s="1">
        <v>800</v>
      </c>
      <c r="E685" s="1" t="s">
        <v>17</v>
      </c>
      <c r="F685" s="1" t="s">
        <v>68</v>
      </c>
      <c r="G685" s="4">
        <v>35.6393025428952</v>
      </c>
      <c r="H685" s="4">
        <v>41.15708556881399</v>
      </c>
      <c r="I685" s="5">
        <f t="shared" si="26"/>
        <v>-0.3586712613730147</v>
      </c>
      <c r="J685" s="5">
        <f t="shared" si="27"/>
        <v>-0.29651376339532265</v>
      </c>
    </row>
    <row r="686" spans="1:10" ht="11.25">
      <c r="A686" s="1">
        <v>51000</v>
      </c>
      <c r="B686" s="1">
        <v>5</v>
      </c>
      <c r="C686" s="1" t="s">
        <v>83</v>
      </c>
      <c r="D686" s="1">
        <v>800</v>
      </c>
      <c r="E686" s="1" t="s">
        <v>17</v>
      </c>
      <c r="F686" s="1" t="s">
        <v>69</v>
      </c>
      <c r="G686" s="4">
        <v>44.89150262120305</v>
      </c>
      <c r="H686" s="4">
        <v>62.11501302338354</v>
      </c>
      <c r="I686" s="5">
        <f t="shared" si="26"/>
        <v>0.4267437801373038</v>
      </c>
      <c r="J686" s="5">
        <f t="shared" si="27"/>
        <v>1.5638189010377401</v>
      </c>
    </row>
    <row r="687" spans="1:10" ht="11.25">
      <c r="A687" s="1">
        <v>53000</v>
      </c>
      <c r="B687" s="1">
        <v>8</v>
      </c>
      <c r="C687" s="1" t="s">
        <v>83</v>
      </c>
      <c r="D687" s="1">
        <v>800</v>
      </c>
      <c r="E687" s="1" t="s">
        <v>17</v>
      </c>
      <c r="F687" s="1" t="s">
        <v>70</v>
      </c>
      <c r="G687" s="4">
        <v>43.43830967216975</v>
      </c>
      <c r="H687" s="4">
        <v>87.817978577987</v>
      </c>
      <c r="I687" s="5">
        <f t="shared" si="26"/>
        <v>0.30338289399915647</v>
      </c>
      <c r="J687" s="5">
        <f t="shared" si="27"/>
        <v>3.8453453781990663</v>
      </c>
    </row>
    <row r="688" spans="1:10" ht="11.25">
      <c r="A688" s="1">
        <v>54000</v>
      </c>
      <c r="B688" s="1">
        <v>5</v>
      </c>
      <c r="C688" s="1" t="s">
        <v>83</v>
      </c>
      <c r="D688" s="1">
        <v>800</v>
      </c>
      <c r="E688" s="1" t="s">
        <v>17</v>
      </c>
      <c r="F688" s="1" t="s">
        <v>71</v>
      </c>
      <c r="G688" s="4">
        <v>38.413761655424004</v>
      </c>
      <c r="H688" s="4">
        <v>31.761751077491663</v>
      </c>
      <c r="I688" s="5">
        <f t="shared" si="26"/>
        <v>-0.1231486937034632</v>
      </c>
      <c r="J688" s="5">
        <f t="shared" si="27"/>
        <v>-1.130491630976433</v>
      </c>
    </row>
    <row r="689" spans="1:10" ht="11.25">
      <c r="A689" s="1">
        <v>55000</v>
      </c>
      <c r="B689" s="1">
        <v>3</v>
      </c>
      <c r="C689" s="1" t="s">
        <v>83</v>
      </c>
      <c r="D689" s="1">
        <v>800</v>
      </c>
      <c r="E689" s="1" t="s">
        <v>17</v>
      </c>
      <c r="F689" s="1" t="s">
        <v>72</v>
      </c>
      <c r="G689" s="4">
        <v>37.294283689855675</v>
      </c>
      <c r="H689" s="4">
        <v>47.33936264591687</v>
      </c>
      <c r="I689" s="5">
        <f t="shared" si="26"/>
        <v>-0.21818066721840954</v>
      </c>
      <c r="J689" s="5">
        <f t="shared" si="27"/>
        <v>0.25225672032932717</v>
      </c>
    </row>
    <row r="690" spans="1:10" ht="11.25">
      <c r="A690" s="1">
        <v>56000</v>
      </c>
      <c r="B690" s="1">
        <v>7</v>
      </c>
      <c r="C690" s="1" t="s">
        <v>83</v>
      </c>
      <c r="D690" s="1">
        <v>800</v>
      </c>
      <c r="E690" s="1" t="s">
        <v>17</v>
      </c>
      <c r="F690" s="1" t="s">
        <v>73</v>
      </c>
      <c r="G690" s="4">
        <v>36.608803471791695</v>
      </c>
      <c r="H690" s="4">
        <v>40.12545604879845</v>
      </c>
      <c r="I690" s="5">
        <f t="shared" si="26"/>
        <v>-0.27637077004460014</v>
      </c>
      <c r="J690" s="5">
        <f t="shared" si="27"/>
        <v>-0.38808646770201066</v>
      </c>
    </row>
    <row r="691" spans="1:4" ht="11.25">
      <c r="A691" s="1">
        <v>99999</v>
      </c>
      <c r="D691" s="1">
        <v>800</v>
      </c>
    </row>
    <row r="692" spans="1:8" ht="11.25">
      <c r="A692" s="1">
        <v>0</v>
      </c>
      <c r="B692" s="1">
        <v>0</v>
      </c>
      <c r="C692" s="1" t="s">
        <v>83</v>
      </c>
      <c r="D692" s="1">
        <v>910</v>
      </c>
      <c r="E692" s="1" t="s">
        <v>18</v>
      </c>
      <c r="F692" s="1" t="s">
        <v>22</v>
      </c>
      <c r="G692" s="4">
        <v>-10.578410145375816</v>
      </c>
      <c r="H692" s="4">
        <v>55.0370324278538</v>
      </c>
    </row>
    <row r="694" spans="6:8" ht="11.25">
      <c r="F694" s="1" t="s">
        <v>113</v>
      </c>
      <c r="G694" s="3">
        <f>AVERAGE(G697:G747)</f>
        <v>-6.157128233142697</v>
      </c>
      <c r="H694" s="3">
        <f>AVERAGE(H697:H747)</f>
        <v>52.77178874399266</v>
      </c>
    </row>
    <row r="695" spans="6:8" ht="11.25">
      <c r="F695" s="1" t="s">
        <v>114</v>
      </c>
      <c r="G695" s="3">
        <f>STDEV(G697:G747)</f>
        <v>10.672760584808112</v>
      </c>
      <c r="H695" s="3">
        <f>STDEV(H697:H747)</f>
        <v>5.245134150443712</v>
      </c>
    </row>
    <row r="697" spans="1:10" ht="11.25">
      <c r="A697" s="1">
        <v>1000</v>
      </c>
      <c r="B697" s="1">
        <v>5</v>
      </c>
      <c r="C697" s="1" t="s">
        <v>83</v>
      </c>
      <c r="D697" s="1">
        <v>910</v>
      </c>
      <c r="E697" s="1" t="s">
        <v>18</v>
      </c>
      <c r="F697" s="1" t="s">
        <v>23</v>
      </c>
      <c r="G697" s="4">
        <v>-18.99470493438723</v>
      </c>
      <c r="H697" s="4">
        <v>51.724944041752316</v>
      </c>
      <c r="I697" s="5">
        <f>+(G697-G$694)/G$695</f>
        <v>-1.2028356299416927</v>
      </c>
      <c r="J697" s="5">
        <f>+(H697-H$694)/H$695</f>
        <v>-0.19958397101278805</v>
      </c>
    </row>
    <row r="698" spans="1:10" ht="11.25">
      <c r="A698" s="1">
        <v>2000</v>
      </c>
      <c r="B698" s="1">
        <v>8</v>
      </c>
      <c r="C698" s="1" t="s">
        <v>83</v>
      </c>
      <c r="D698" s="1">
        <v>910</v>
      </c>
      <c r="E698" s="1" t="s">
        <v>18</v>
      </c>
      <c r="F698" s="1" t="s">
        <v>24</v>
      </c>
      <c r="G698" s="4">
        <v>-8.865857587799375</v>
      </c>
      <c r="H698" s="4">
        <v>52.086250433841116</v>
      </c>
      <c r="I698" s="5">
        <f aca="true" t="shared" si="28" ref="I698:I747">+(G698-G$694)/G$695</f>
        <v>-0.25379838075936556</v>
      </c>
      <c r="J698" s="5">
        <f aca="true" t="shared" si="29" ref="J698:J747">+(H698-H$694)/H$695</f>
        <v>-0.13069986209857945</v>
      </c>
    </row>
    <row r="699" spans="1:10" ht="11.25">
      <c r="A699" s="1">
        <v>4000</v>
      </c>
      <c r="B699" s="1">
        <v>6</v>
      </c>
      <c r="C699" s="1" t="s">
        <v>83</v>
      </c>
      <c r="D699" s="1">
        <v>910</v>
      </c>
      <c r="E699" s="1" t="s">
        <v>18</v>
      </c>
      <c r="F699" s="1" t="s">
        <v>25</v>
      </c>
      <c r="G699" s="4">
        <v>4.72959706799887</v>
      </c>
      <c r="H699" s="4">
        <v>56.85611438392719</v>
      </c>
      <c r="I699" s="5">
        <f t="shared" si="28"/>
        <v>1.0200477387863471</v>
      </c>
      <c r="J699" s="5">
        <f t="shared" si="29"/>
        <v>0.7786884992424875</v>
      </c>
    </row>
    <row r="700" spans="1:10" ht="11.25">
      <c r="A700" s="1">
        <v>5000</v>
      </c>
      <c r="B700" s="1">
        <v>5</v>
      </c>
      <c r="C700" s="1" t="s">
        <v>83</v>
      </c>
      <c r="D700" s="1">
        <v>910</v>
      </c>
      <c r="E700" s="1" t="s">
        <v>18</v>
      </c>
      <c r="F700" s="1" t="s">
        <v>26</v>
      </c>
      <c r="G700" s="4">
        <v>-1.9699646643109525</v>
      </c>
      <c r="H700" s="4">
        <v>50.477000689362825</v>
      </c>
      <c r="I700" s="5">
        <f t="shared" si="28"/>
        <v>0.39232244886968265</v>
      </c>
      <c r="J700" s="5">
        <f t="shared" si="29"/>
        <v>-0.4375079814566242</v>
      </c>
    </row>
    <row r="701" spans="1:10" ht="11.25">
      <c r="A701" s="1">
        <v>6000</v>
      </c>
      <c r="B701" s="1">
        <v>8</v>
      </c>
      <c r="C701" s="1" t="s">
        <v>83</v>
      </c>
      <c r="D701" s="1">
        <v>910</v>
      </c>
      <c r="E701" s="1" t="s">
        <v>18</v>
      </c>
      <c r="F701" s="1" t="s">
        <v>27</v>
      </c>
      <c r="G701" s="4">
        <v>-25.625218680751093</v>
      </c>
      <c r="H701" s="4">
        <v>64.56021867797597</v>
      </c>
      <c r="I701" s="5">
        <f t="shared" si="28"/>
        <v>-1.824091367262542</v>
      </c>
      <c r="J701" s="5">
        <f t="shared" si="29"/>
        <v>2.247498270942425</v>
      </c>
    </row>
    <row r="702" spans="1:10" ht="11.25">
      <c r="A702" s="1">
        <v>8000</v>
      </c>
      <c r="B702" s="1">
        <v>7</v>
      </c>
      <c r="C702" s="1" t="s">
        <v>83</v>
      </c>
      <c r="D702" s="1">
        <v>910</v>
      </c>
      <c r="E702" s="1" t="s">
        <v>18</v>
      </c>
      <c r="F702" s="1" t="s">
        <v>28</v>
      </c>
      <c r="G702" s="4">
        <v>-4.926212227687987</v>
      </c>
      <c r="H702" s="4">
        <v>57.87066646009833</v>
      </c>
      <c r="I702" s="5">
        <f t="shared" si="28"/>
        <v>0.11533248550584264</v>
      </c>
      <c r="J702" s="5">
        <f t="shared" si="29"/>
        <v>0.9721157876723381</v>
      </c>
    </row>
    <row r="703" spans="1:10" ht="11.25">
      <c r="A703" s="1">
        <v>9000</v>
      </c>
      <c r="B703" s="1">
        <v>1</v>
      </c>
      <c r="C703" s="1" t="s">
        <v>83</v>
      </c>
      <c r="D703" s="1">
        <v>910</v>
      </c>
      <c r="E703" s="1" t="s">
        <v>18</v>
      </c>
      <c r="F703" s="1" t="s">
        <v>29</v>
      </c>
      <c r="G703" s="4">
        <v>-10.871315214474642</v>
      </c>
      <c r="H703" s="4">
        <v>44.87185269503728</v>
      </c>
      <c r="I703" s="5">
        <f t="shared" si="28"/>
        <v>-0.44170268262573437</v>
      </c>
      <c r="J703" s="5">
        <f t="shared" si="29"/>
        <v>-1.506145662315821</v>
      </c>
    </row>
    <row r="704" spans="1:10" ht="11.25">
      <c r="A704" s="1">
        <v>10000</v>
      </c>
      <c r="B704" s="1">
        <v>2</v>
      </c>
      <c r="C704" s="1" t="s">
        <v>83</v>
      </c>
      <c r="D704" s="1">
        <v>910</v>
      </c>
      <c r="E704" s="1" t="s">
        <v>18</v>
      </c>
      <c r="F704" s="1" t="s">
        <v>30</v>
      </c>
      <c r="G704" s="4">
        <v>-5.217248189598422</v>
      </c>
      <c r="H704" s="4">
        <v>47.960959193814865</v>
      </c>
      <c r="I704" s="5">
        <f t="shared" si="28"/>
        <v>0.0880634430123098</v>
      </c>
      <c r="J704" s="5">
        <f t="shared" si="29"/>
        <v>-0.9171985715123837</v>
      </c>
    </row>
    <row r="705" spans="1:10" ht="11.25">
      <c r="A705" s="1">
        <v>11000</v>
      </c>
      <c r="B705" s="1">
        <v>2</v>
      </c>
      <c r="C705" s="1" t="s">
        <v>83</v>
      </c>
      <c r="D705" s="1">
        <v>910</v>
      </c>
      <c r="E705" s="1" t="s">
        <v>18</v>
      </c>
      <c r="F705" s="1" t="s">
        <v>31</v>
      </c>
      <c r="G705" s="4">
        <v>-13.610919657992293</v>
      </c>
      <c r="H705" s="4">
        <v>62.86318117827789</v>
      </c>
      <c r="I705" s="5">
        <f t="shared" si="28"/>
        <v>-0.6983939502455924</v>
      </c>
      <c r="J705" s="5">
        <f t="shared" si="29"/>
        <v>1.9239531620810026</v>
      </c>
    </row>
    <row r="706" spans="1:10" ht="11.25">
      <c r="A706" s="1">
        <v>12000</v>
      </c>
      <c r="B706" s="1">
        <v>5</v>
      </c>
      <c r="C706" s="1" t="s">
        <v>83</v>
      </c>
      <c r="D706" s="1">
        <v>910</v>
      </c>
      <c r="E706" s="1" t="s">
        <v>18</v>
      </c>
      <c r="F706" s="1" t="s">
        <v>32</v>
      </c>
      <c r="G706" s="4">
        <v>-0.49789260319809125</v>
      </c>
      <c r="H706" s="4">
        <v>51.66973317847636</v>
      </c>
      <c r="I706" s="5">
        <f t="shared" si="28"/>
        <v>0.5302504056916737</v>
      </c>
      <c r="J706" s="5">
        <f t="shared" si="29"/>
        <v>-0.21011008182184754</v>
      </c>
    </row>
    <row r="707" spans="1:10" ht="11.25">
      <c r="A707" s="1">
        <v>13000</v>
      </c>
      <c r="B707" s="1">
        <v>5</v>
      </c>
      <c r="C707" s="1" t="s">
        <v>83</v>
      </c>
      <c r="D707" s="1">
        <v>910</v>
      </c>
      <c r="E707" s="1" t="s">
        <v>18</v>
      </c>
      <c r="F707" s="1" t="s">
        <v>33</v>
      </c>
      <c r="G707" s="4">
        <v>-6.198230741593114</v>
      </c>
      <c r="H707" s="4">
        <v>58.04574732664225</v>
      </c>
      <c r="I707" s="5">
        <f t="shared" si="28"/>
        <v>-0.003851159980944649</v>
      </c>
      <c r="J707" s="5">
        <f t="shared" si="29"/>
        <v>1.0054954613893794</v>
      </c>
    </row>
    <row r="708" spans="1:10" ht="11.25">
      <c r="A708" s="1">
        <v>15000</v>
      </c>
      <c r="B708" s="1">
        <v>8</v>
      </c>
      <c r="C708" s="1" t="s">
        <v>83</v>
      </c>
      <c r="D708" s="1">
        <v>910</v>
      </c>
      <c r="E708" s="1" t="s">
        <v>18</v>
      </c>
      <c r="F708" s="1" t="s">
        <v>34</v>
      </c>
      <c r="G708" s="4">
        <v>-10.777945843343117</v>
      </c>
      <c r="H708" s="4">
        <v>58.958786428511914</v>
      </c>
      <c r="I708" s="5">
        <f t="shared" si="28"/>
        <v>-0.4329543020741806</v>
      </c>
      <c r="J708" s="5">
        <f t="shared" si="29"/>
        <v>1.1795690075907528</v>
      </c>
    </row>
    <row r="709" spans="1:10" ht="11.25">
      <c r="A709" s="1">
        <v>16000</v>
      </c>
      <c r="B709" s="1">
        <v>7</v>
      </c>
      <c r="C709" s="1" t="s">
        <v>83</v>
      </c>
      <c r="D709" s="1">
        <v>910</v>
      </c>
      <c r="E709" s="1" t="s">
        <v>18</v>
      </c>
      <c r="F709" s="1" t="s">
        <v>35</v>
      </c>
      <c r="G709" s="4">
        <v>2.30715988618011</v>
      </c>
      <c r="H709" s="4">
        <v>53.9024350059434</v>
      </c>
      <c r="I709" s="5">
        <f t="shared" si="28"/>
        <v>0.7930739242264179</v>
      </c>
      <c r="J709" s="5">
        <f t="shared" si="29"/>
        <v>0.2155609808102043</v>
      </c>
    </row>
    <row r="710" spans="1:10" ht="11.25">
      <c r="A710" s="1">
        <v>17000</v>
      </c>
      <c r="B710" s="1">
        <v>3</v>
      </c>
      <c r="C710" s="1" t="s">
        <v>83</v>
      </c>
      <c r="D710" s="1">
        <v>910</v>
      </c>
      <c r="E710" s="1" t="s">
        <v>18</v>
      </c>
      <c r="F710" s="1" t="s">
        <v>36</v>
      </c>
      <c r="G710" s="4">
        <v>-13.114782684511095</v>
      </c>
      <c r="H710" s="4">
        <v>52.915884857627525</v>
      </c>
      <c r="I710" s="5">
        <f t="shared" si="28"/>
        <v>-0.6519076668197828</v>
      </c>
      <c r="J710" s="5">
        <f t="shared" si="29"/>
        <v>0.027472340935774994</v>
      </c>
    </row>
    <row r="711" spans="1:10" ht="11.25">
      <c r="A711" s="7">
        <v>18000</v>
      </c>
      <c r="B711" s="7">
        <v>3</v>
      </c>
      <c r="C711" s="7" t="s">
        <v>83</v>
      </c>
      <c r="D711" s="7">
        <v>910</v>
      </c>
      <c r="E711" s="7" t="s">
        <v>18</v>
      </c>
      <c r="F711" s="7" t="s">
        <v>37</v>
      </c>
      <c r="G711" s="4">
        <v>-9.740574487365915</v>
      </c>
      <c r="H711" s="4">
        <v>46.069461734809416</v>
      </c>
      <c r="I711" s="5">
        <f t="shared" si="28"/>
        <v>-0.33575626715772017</v>
      </c>
      <c r="J711" s="5">
        <f t="shared" si="29"/>
        <v>-1.2778180341900807</v>
      </c>
    </row>
    <row r="712" spans="1:10" ht="11.25">
      <c r="A712" s="1">
        <v>19000</v>
      </c>
      <c r="B712" s="1">
        <v>4</v>
      </c>
      <c r="C712" s="1" t="s">
        <v>83</v>
      </c>
      <c r="D712" s="1">
        <v>910</v>
      </c>
      <c r="E712" s="1" t="s">
        <v>18</v>
      </c>
      <c r="F712" s="1" t="s">
        <v>38</v>
      </c>
      <c r="G712" s="4">
        <v>0.48126002625055175</v>
      </c>
      <c r="H712" s="4">
        <v>40.353458427805954</v>
      </c>
      <c r="I712" s="5">
        <f t="shared" si="28"/>
        <v>0.6219935514006101</v>
      </c>
      <c r="J712" s="5">
        <f t="shared" si="29"/>
        <v>-2.3675906011166896</v>
      </c>
    </row>
    <row r="713" spans="1:10" ht="11.25">
      <c r="A713" s="1">
        <v>20000</v>
      </c>
      <c r="B713" s="1">
        <v>4</v>
      </c>
      <c r="C713" s="1" t="s">
        <v>83</v>
      </c>
      <c r="D713" s="1">
        <v>910</v>
      </c>
      <c r="E713" s="1" t="s">
        <v>18</v>
      </c>
      <c r="F713" s="1" t="s">
        <v>39</v>
      </c>
      <c r="G713" s="4">
        <v>5.616139585605229</v>
      </c>
      <c r="H713" s="4">
        <v>46.97935379968763</v>
      </c>
      <c r="I713" s="5">
        <f t="shared" si="28"/>
        <v>1.1031136438595188</v>
      </c>
      <c r="J713" s="5">
        <f t="shared" si="29"/>
        <v>-1.1043444796955324</v>
      </c>
    </row>
    <row r="714" spans="1:10" ht="11.25">
      <c r="A714" s="1">
        <v>21000</v>
      </c>
      <c r="B714" s="1">
        <v>5</v>
      </c>
      <c r="C714" s="1" t="s">
        <v>83</v>
      </c>
      <c r="D714" s="1">
        <v>910</v>
      </c>
      <c r="E714" s="1" t="s">
        <v>18</v>
      </c>
      <c r="F714" s="1" t="s">
        <v>40</v>
      </c>
      <c r="G714" s="4">
        <v>-14.057153015421541</v>
      </c>
      <c r="H714" s="4">
        <v>51.281175089751564</v>
      </c>
      <c r="I714" s="5">
        <f t="shared" si="28"/>
        <v>-0.7402044409694665</v>
      </c>
      <c r="J714" s="5">
        <f t="shared" si="29"/>
        <v>-0.2841898055391007</v>
      </c>
    </row>
    <row r="715" spans="1:10" ht="11.25">
      <c r="A715" s="1">
        <v>22000</v>
      </c>
      <c r="B715" s="1">
        <v>5</v>
      </c>
      <c r="C715" s="1" t="s">
        <v>83</v>
      </c>
      <c r="D715" s="1">
        <v>910</v>
      </c>
      <c r="E715" s="1" t="s">
        <v>18</v>
      </c>
      <c r="F715" s="1" t="s">
        <v>41</v>
      </c>
      <c r="G715" s="4">
        <v>-2.7806169248106527</v>
      </c>
      <c r="H715" s="4">
        <v>49.45555638926149</v>
      </c>
      <c r="I715" s="5">
        <f t="shared" si="28"/>
        <v>0.31636719305202626</v>
      </c>
      <c r="J715" s="5">
        <f t="shared" si="29"/>
        <v>-0.6322492923180303</v>
      </c>
    </row>
    <row r="716" spans="1:10" ht="11.25">
      <c r="A716" s="1">
        <v>23000</v>
      </c>
      <c r="B716" s="1">
        <v>1</v>
      </c>
      <c r="C716" s="1" t="s">
        <v>83</v>
      </c>
      <c r="D716" s="1">
        <v>910</v>
      </c>
      <c r="E716" s="1" t="s">
        <v>18</v>
      </c>
      <c r="F716" s="1" t="s">
        <v>42</v>
      </c>
      <c r="G716" s="4">
        <v>-26.25736175535519</v>
      </c>
      <c r="H716" s="4">
        <v>54.1332495153221</v>
      </c>
      <c r="I716" s="5">
        <f t="shared" si="28"/>
        <v>-1.8833209423645927</v>
      </c>
      <c r="J716" s="5">
        <f t="shared" si="29"/>
        <v>0.2595664347716002</v>
      </c>
    </row>
    <row r="717" spans="1:10" ht="11.25">
      <c r="A717" s="1">
        <v>24000</v>
      </c>
      <c r="B717" s="1">
        <v>2</v>
      </c>
      <c r="C717" s="1" t="s">
        <v>83</v>
      </c>
      <c r="D717" s="1">
        <v>910</v>
      </c>
      <c r="E717" s="1" t="s">
        <v>18</v>
      </c>
      <c r="F717" s="1" t="s">
        <v>43</v>
      </c>
      <c r="G717" s="4">
        <v>-4.861429961982777</v>
      </c>
      <c r="H717" s="4">
        <v>66.23362569810807</v>
      </c>
      <c r="I717" s="5">
        <f t="shared" si="28"/>
        <v>0.12140235516987527</v>
      </c>
      <c r="J717" s="5">
        <f t="shared" si="29"/>
        <v>2.5665381605114157</v>
      </c>
    </row>
    <row r="718" spans="1:10" ht="11.25">
      <c r="A718" s="1">
        <v>25000</v>
      </c>
      <c r="B718" s="1">
        <v>1</v>
      </c>
      <c r="C718" s="1" t="s">
        <v>83</v>
      </c>
      <c r="D718" s="1">
        <v>910</v>
      </c>
      <c r="E718" s="1" t="s">
        <v>18</v>
      </c>
      <c r="F718" s="1" t="s">
        <v>44</v>
      </c>
      <c r="G718" s="4">
        <v>-9.523960095492557</v>
      </c>
      <c r="H718" s="4">
        <v>55.515726040051575</v>
      </c>
      <c r="I718" s="5">
        <f t="shared" si="28"/>
        <v>-0.31546026312464054</v>
      </c>
      <c r="J718" s="5">
        <f t="shared" si="29"/>
        <v>0.5231395837276714</v>
      </c>
    </row>
    <row r="719" spans="1:10" ht="11.25">
      <c r="A719" s="1">
        <v>26000</v>
      </c>
      <c r="B719" s="1">
        <v>3</v>
      </c>
      <c r="C719" s="1" t="s">
        <v>83</v>
      </c>
      <c r="D719" s="1">
        <v>910</v>
      </c>
      <c r="E719" s="1" t="s">
        <v>18</v>
      </c>
      <c r="F719" s="1" t="s">
        <v>45</v>
      </c>
      <c r="G719" s="4">
        <v>-4.33489299438844</v>
      </c>
      <c r="H719" s="4">
        <v>51.00199039193758</v>
      </c>
      <c r="I719" s="5">
        <f t="shared" si="28"/>
        <v>0.17073701075503137</v>
      </c>
      <c r="J719" s="5">
        <f t="shared" si="29"/>
        <v>-0.3374171758610522</v>
      </c>
    </row>
    <row r="720" spans="1:10" ht="11.25">
      <c r="A720" s="1">
        <v>27000</v>
      </c>
      <c r="B720" s="1">
        <v>4</v>
      </c>
      <c r="C720" s="1" t="s">
        <v>83</v>
      </c>
      <c r="D720" s="1">
        <v>910</v>
      </c>
      <c r="E720" s="1" t="s">
        <v>18</v>
      </c>
      <c r="F720" s="1" t="s">
        <v>46</v>
      </c>
      <c r="G720" s="4">
        <v>-0.18432918356350303</v>
      </c>
      <c r="H720" s="4">
        <v>46.7141358715782</v>
      </c>
      <c r="I720" s="5">
        <f t="shared" si="28"/>
        <v>0.5596301914690219</v>
      </c>
      <c r="J720" s="5">
        <f t="shared" si="29"/>
        <v>-1.1549090449673267</v>
      </c>
    </row>
    <row r="721" spans="1:10" ht="11.25">
      <c r="A721" s="1">
        <v>28000</v>
      </c>
      <c r="B721" s="1">
        <v>5</v>
      </c>
      <c r="C721" s="1" t="s">
        <v>83</v>
      </c>
      <c r="D721" s="1">
        <v>910</v>
      </c>
      <c r="E721" s="1" t="s">
        <v>18</v>
      </c>
      <c r="F721" s="1" t="s">
        <v>47</v>
      </c>
      <c r="G721" s="4">
        <v>-3.604491534372911</v>
      </c>
      <c r="H721" s="4">
        <v>52.15055772792376</v>
      </c>
      <c r="I721" s="5">
        <f t="shared" si="28"/>
        <v>0.23917304979212936</v>
      </c>
      <c r="J721" s="5">
        <f t="shared" si="29"/>
        <v>-0.11843949044017191</v>
      </c>
    </row>
    <row r="722" spans="1:10" ht="11.25">
      <c r="A722" s="1">
        <v>29000</v>
      </c>
      <c r="B722" s="1">
        <v>4</v>
      </c>
      <c r="C722" s="1" t="s">
        <v>83</v>
      </c>
      <c r="D722" s="1">
        <v>910</v>
      </c>
      <c r="E722" s="1" t="s">
        <v>18</v>
      </c>
      <c r="F722" s="1" t="s">
        <v>48</v>
      </c>
      <c r="G722" s="4">
        <v>-13.76352159283668</v>
      </c>
      <c r="H722" s="4">
        <v>48.781667880982816</v>
      </c>
      <c r="I722" s="5">
        <f t="shared" si="28"/>
        <v>-0.7126922129707588</v>
      </c>
      <c r="J722" s="5">
        <f t="shared" si="29"/>
        <v>-0.7607280859865707</v>
      </c>
    </row>
    <row r="723" spans="1:10" ht="11.25">
      <c r="A723" s="1">
        <v>30000</v>
      </c>
      <c r="B723" s="1">
        <v>7</v>
      </c>
      <c r="C723" s="1" t="s">
        <v>83</v>
      </c>
      <c r="D723" s="1">
        <v>910</v>
      </c>
      <c r="E723" s="1" t="s">
        <v>18</v>
      </c>
      <c r="F723" s="1" t="s">
        <v>49</v>
      </c>
      <c r="G723" s="4">
        <v>-3.078933991721733</v>
      </c>
      <c r="H723" s="4">
        <v>58.84027994164591</v>
      </c>
      <c r="I723" s="5">
        <f t="shared" si="28"/>
        <v>0.2884159367167429</v>
      </c>
      <c r="J723" s="5">
        <f t="shared" si="29"/>
        <v>1.1569754030294703</v>
      </c>
    </row>
    <row r="724" spans="1:10" ht="11.25">
      <c r="A724" s="1">
        <v>31000</v>
      </c>
      <c r="B724" s="1">
        <v>4</v>
      </c>
      <c r="C724" s="1" t="s">
        <v>83</v>
      </c>
      <c r="D724" s="1">
        <v>910</v>
      </c>
      <c r="E724" s="1" t="s">
        <v>18</v>
      </c>
      <c r="F724" s="1" t="s">
        <v>50</v>
      </c>
      <c r="G724" s="4">
        <v>-10.257119159524464</v>
      </c>
      <c r="H724" s="4">
        <v>55.03165429776429</v>
      </c>
      <c r="I724" s="5">
        <f t="shared" si="28"/>
        <v>-0.3841546799258106</v>
      </c>
      <c r="J724" s="5">
        <f t="shared" si="29"/>
        <v>0.4308499056369148</v>
      </c>
    </row>
    <row r="725" spans="1:10" ht="11.25">
      <c r="A725" s="1">
        <v>32000</v>
      </c>
      <c r="B725" s="1">
        <v>8</v>
      </c>
      <c r="C725" s="1" t="s">
        <v>83</v>
      </c>
      <c r="D725" s="1">
        <v>910</v>
      </c>
      <c r="E725" s="1" t="s">
        <v>18</v>
      </c>
      <c r="F725" s="1" t="s">
        <v>51</v>
      </c>
      <c r="G725" s="4">
        <v>24.857746707852392</v>
      </c>
      <c r="H725" s="4">
        <v>50.157332527920474</v>
      </c>
      <c r="I725" s="5">
        <f t="shared" si="28"/>
        <v>2.9059843228510607</v>
      </c>
      <c r="J725" s="5">
        <f t="shared" si="29"/>
        <v>-0.49845364123833036</v>
      </c>
    </row>
    <row r="726" spans="1:10" ht="11.25">
      <c r="A726" s="1">
        <v>33000</v>
      </c>
      <c r="B726" s="1">
        <v>1</v>
      </c>
      <c r="C726" s="1" t="s">
        <v>83</v>
      </c>
      <c r="D726" s="1">
        <v>910</v>
      </c>
      <c r="E726" s="1" t="s">
        <v>18</v>
      </c>
      <c r="F726" s="1" t="s">
        <v>52</v>
      </c>
      <c r="G726" s="4">
        <v>-7.081056466302371</v>
      </c>
      <c r="H726" s="4">
        <v>55.29801207978349</v>
      </c>
      <c r="I726" s="5">
        <f t="shared" si="28"/>
        <v>-0.08656881467713402</v>
      </c>
      <c r="J726" s="5">
        <f t="shared" si="29"/>
        <v>0.48163178735421397</v>
      </c>
    </row>
    <row r="727" spans="1:10" ht="11.25">
      <c r="A727" s="1">
        <v>34000</v>
      </c>
      <c r="B727" s="1">
        <v>2</v>
      </c>
      <c r="C727" s="1" t="s">
        <v>83</v>
      </c>
      <c r="D727" s="1">
        <v>910</v>
      </c>
      <c r="E727" s="1" t="s">
        <v>18</v>
      </c>
      <c r="F727" s="1" t="s">
        <v>53</v>
      </c>
      <c r="G727" s="4">
        <v>-15.602730477833626</v>
      </c>
      <c r="H727" s="4">
        <v>46.55407826813818</v>
      </c>
      <c r="I727" s="5">
        <f t="shared" si="28"/>
        <v>-0.8850195944745586</v>
      </c>
      <c r="J727" s="5">
        <f t="shared" si="29"/>
        <v>-1.1854244901111812</v>
      </c>
    </row>
    <row r="728" spans="1:10" ht="11.25">
      <c r="A728" s="1">
        <v>35000</v>
      </c>
      <c r="B728" s="1">
        <v>6</v>
      </c>
      <c r="C728" s="1" t="s">
        <v>83</v>
      </c>
      <c r="D728" s="1">
        <v>910</v>
      </c>
      <c r="E728" s="1" t="s">
        <v>18</v>
      </c>
      <c r="F728" s="1" t="s">
        <v>54</v>
      </c>
      <c r="G728" s="4">
        <v>-4.725007115974577</v>
      </c>
      <c r="H728" s="4">
        <v>50.674925972739324</v>
      </c>
      <c r="I728" s="5">
        <f t="shared" si="28"/>
        <v>0.13418469437107386</v>
      </c>
      <c r="J728" s="5">
        <f t="shared" si="29"/>
        <v>-0.39977295358135895</v>
      </c>
    </row>
    <row r="729" spans="1:10" ht="11.25">
      <c r="A729" s="1">
        <v>36000</v>
      </c>
      <c r="B729" s="1">
        <v>2</v>
      </c>
      <c r="C729" s="1" t="s">
        <v>83</v>
      </c>
      <c r="D729" s="1">
        <v>910</v>
      </c>
      <c r="E729" s="1" t="s">
        <v>18</v>
      </c>
      <c r="F729" s="1" t="s">
        <v>55</v>
      </c>
      <c r="G729" s="4">
        <v>-13.05226526670773</v>
      </c>
      <c r="H729" s="4">
        <v>48.75946386011969</v>
      </c>
      <c r="I729" s="5">
        <f t="shared" si="28"/>
        <v>-0.6460500054109479</v>
      </c>
      <c r="J729" s="5">
        <f t="shared" si="29"/>
        <v>-0.7649613468005482</v>
      </c>
    </row>
    <row r="730" spans="1:10" ht="11.25">
      <c r="A730" s="1">
        <v>37000</v>
      </c>
      <c r="B730" s="1">
        <v>5</v>
      </c>
      <c r="C730" s="1" t="s">
        <v>83</v>
      </c>
      <c r="D730" s="1">
        <v>910</v>
      </c>
      <c r="E730" s="1" t="s">
        <v>18</v>
      </c>
      <c r="F730" s="1" t="s">
        <v>56</v>
      </c>
      <c r="G730" s="4">
        <v>13.406063507805953</v>
      </c>
      <c r="H730" s="4">
        <v>46.78124235493921</v>
      </c>
      <c r="I730" s="5">
        <f t="shared" si="28"/>
        <v>1.8330020228126744</v>
      </c>
      <c r="J730" s="5">
        <f t="shared" si="29"/>
        <v>-1.1421149997749207</v>
      </c>
    </row>
    <row r="731" spans="1:10" ht="11.25">
      <c r="A731" s="1">
        <v>38000</v>
      </c>
      <c r="B731" s="1">
        <v>4</v>
      </c>
      <c r="C731" s="1" t="s">
        <v>83</v>
      </c>
      <c r="D731" s="1">
        <v>910</v>
      </c>
      <c r="E731" s="1" t="s">
        <v>18</v>
      </c>
      <c r="F731" s="1" t="s">
        <v>57</v>
      </c>
      <c r="G731" s="4">
        <v>-8.198769703960018</v>
      </c>
      <c r="H731" s="4">
        <v>49.30616950371147</v>
      </c>
      <c r="I731" s="5">
        <f t="shared" si="28"/>
        <v>-0.19129460036079576</v>
      </c>
      <c r="J731" s="5">
        <f t="shared" si="29"/>
        <v>-0.6607303342256768</v>
      </c>
    </row>
    <row r="732" spans="1:10" ht="11.25">
      <c r="A732" s="1">
        <v>39000</v>
      </c>
      <c r="B732" s="1">
        <v>3</v>
      </c>
      <c r="C732" s="1" t="s">
        <v>83</v>
      </c>
      <c r="D732" s="1">
        <v>910</v>
      </c>
      <c r="E732" s="1" t="s">
        <v>18</v>
      </c>
      <c r="F732" s="1" t="s">
        <v>58</v>
      </c>
      <c r="G732" s="4">
        <v>-10.930008594890694</v>
      </c>
      <c r="H732" s="4">
        <v>58.814466442154156</v>
      </c>
      <c r="I732" s="5">
        <f t="shared" si="28"/>
        <v>-0.44720204522734636</v>
      </c>
      <c r="J732" s="5">
        <f t="shared" si="29"/>
        <v>1.152053984672693</v>
      </c>
    </row>
    <row r="733" spans="1:10" ht="11.25">
      <c r="A733" s="1">
        <v>40000</v>
      </c>
      <c r="B733" s="1">
        <v>6</v>
      </c>
      <c r="C733" s="1" t="s">
        <v>83</v>
      </c>
      <c r="D733" s="1">
        <v>910</v>
      </c>
      <c r="E733" s="1" t="s">
        <v>18</v>
      </c>
      <c r="F733" s="1" t="s">
        <v>59</v>
      </c>
      <c r="G733" s="4">
        <v>-6.756330983419323</v>
      </c>
      <c r="H733" s="4">
        <v>57.564870506468836</v>
      </c>
      <c r="I733" s="5">
        <f t="shared" si="28"/>
        <v>-0.05614318296707102</v>
      </c>
      <c r="J733" s="5">
        <f t="shared" si="29"/>
        <v>0.9138149044425693</v>
      </c>
    </row>
    <row r="734" spans="1:10" ht="11.25">
      <c r="A734" s="1">
        <v>41000</v>
      </c>
      <c r="B734" s="1">
        <v>8</v>
      </c>
      <c r="C734" s="1" t="s">
        <v>83</v>
      </c>
      <c r="D734" s="1">
        <v>910</v>
      </c>
      <c r="E734" s="1" t="s">
        <v>18</v>
      </c>
      <c r="F734" s="1" t="s">
        <v>60</v>
      </c>
      <c r="G734" s="4">
        <v>-7.928653965808419</v>
      </c>
      <c r="H734" s="4">
        <v>52.02496269749452</v>
      </c>
      <c r="I734" s="5">
        <f t="shared" si="28"/>
        <v>-0.16598570900085194</v>
      </c>
      <c r="J734" s="5">
        <f t="shared" si="29"/>
        <v>-0.1423845463390022</v>
      </c>
    </row>
    <row r="735" spans="1:10" ht="11.25">
      <c r="A735" s="1">
        <v>42000</v>
      </c>
      <c r="B735" s="1">
        <v>2</v>
      </c>
      <c r="C735" s="1" t="s">
        <v>83</v>
      </c>
      <c r="D735" s="1">
        <v>910</v>
      </c>
      <c r="E735" s="1" t="s">
        <v>18</v>
      </c>
      <c r="F735" s="1" t="s">
        <v>61</v>
      </c>
      <c r="G735" s="4">
        <v>-16.017403244824546</v>
      </c>
      <c r="H735" s="4">
        <v>50.517622289293705</v>
      </c>
      <c r="I735" s="5">
        <f t="shared" si="28"/>
        <v>-0.9238729692594458</v>
      </c>
      <c r="J735" s="5">
        <f t="shared" si="29"/>
        <v>-0.42976335591116627</v>
      </c>
    </row>
    <row r="736" spans="1:10" ht="11.25">
      <c r="A736" s="1">
        <v>44000</v>
      </c>
      <c r="B736" s="1">
        <v>1</v>
      </c>
      <c r="C736" s="1" t="s">
        <v>83</v>
      </c>
      <c r="D736" s="1">
        <v>910</v>
      </c>
      <c r="E736" s="1" t="s">
        <v>18</v>
      </c>
      <c r="F736" s="1" t="s">
        <v>62</v>
      </c>
      <c r="G736" s="4">
        <v>-2.379438743075102</v>
      </c>
      <c r="H736" s="4">
        <v>60.284098468265746</v>
      </c>
      <c r="I736" s="5">
        <f t="shared" si="28"/>
        <v>0.3539561728241949</v>
      </c>
      <c r="J736" s="5">
        <f t="shared" si="29"/>
        <v>1.4322435821088741</v>
      </c>
    </row>
    <row r="737" spans="1:10" ht="11.25">
      <c r="A737" s="1">
        <v>45000</v>
      </c>
      <c r="B737" s="1">
        <v>5</v>
      </c>
      <c r="C737" s="1" t="s">
        <v>83</v>
      </c>
      <c r="D737" s="1">
        <v>910</v>
      </c>
      <c r="E737" s="1" t="s">
        <v>18</v>
      </c>
      <c r="F737" s="1" t="s">
        <v>63</v>
      </c>
      <c r="G737" s="4">
        <v>-22.633221015849248</v>
      </c>
      <c r="H737" s="4">
        <v>47.41714732652491</v>
      </c>
      <c r="I737" s="5">
        <f t="shared" si="28"/>
        <v>-1.5437517455567265</v>
      </c>
      <c r="J737" s="5">
        <f t="shared" si="29"/>
        <v>-1.0208778772635911</v>
      </c>
    </row>
    <row r="738" spans="1:10" ht="11.25">
      <c r="A738" s="1">
        <v>46000</v>
      </c>
      <c r="B738" s="1">
        <v>4</v>
      </c>
      <c r="C738" s="1" t="s">
        <v>83</v>
      </c>
      <c r="D738" s="1">
        <v>910</v>
      </c>
      <c r="E738" s="1" t="s">
        <v>18</v>
      </c>
      <c r="F738" s="1" t="s">
        <v>64</v>
      </c>
      <c r="G738" s="4">
        <v>-1.351944517601611</v>
      </c>
      <c r="H738" s="4">
        <v>49.50172979518035</v>
      </c>
      <c r="I738" s="5">
        <f t="shared" si="28"/>
        <v>0.45022875547128</v>
      </c>
      <c r="J738" s="5">
        <f t="shared" si="29"/>
        <v>-0.6234461988995411</v>
      </c>
    </row>
    <row r="739" spans="1:10" ht="11.25">
      <c r="A739" s="1">
        <v>47000</v>
      </c>
      <c r="B739" s="1">
        <v>5</v>
      </c>
      <c r="C739" s="1" t="s">
        <v>83</v>
      </c>
      <c r="D739" s="1">
        <v>910</v>
      </c>
      <c r="E739" s="1" t="s">
        <v>18</v>
      </c>
      <c r="F739" s="1" t="s">
        <v>65</v>
      </c>
      <c r="G739" s="4">
        <v>-16.892589925805346</v>
      </c>
      <c r="H739" s="4">
        <v>47.49382458010347</v>
      </c>
      <c r="I739" s="5">
        <f t="shared" si="28"/>
        <v>-1.0058748725183424</v>
      </c>
      <c r="J739" s="5">
        <f t="shared" si="29"/>
        <v>-1.0062591370408893</v>
      </c>
    </row>
    <row r="740" spans="1:10" ht="11.25">
      <c r="A740" s="1">
        <v>48000</v>
      </c>
      <c r="B740" s="1">
        <v>6</v>
      </c>
      <c r="C740" s="1" t="s">
        <v>83</v>
      </c>
      <c r="D740" s="1">
        <v>910</v>
      </c>
      <c r="E740" s="1" t="s">
        <v>18</v>
      </c>
      <c r="F740" s="1" t="s">
        <v>66</v>
      </c>
      <c r="G740" s="4">
        <v>-8.919670055781936</v>
      </c>
      <c r="H740" s="4">
        <v>53.866490679965565</v>
      </c>
      <c r="I740" s="5">
        <f t="shared" si="28"/>
        <v>-0.25884041909189953</v>
      </c>
      <c r="J740" s="5">
        <f t="shared" si="29"/>
        <v>0.20870809107528748</v>
      </c>
    </row>
    <row r="741" spans="1:10" ht="11.25">
      <c r="A741" s="1">
        <v>49000</v>
      </c>
      <c r="B741" s="1">
        <v>7</v>
      </c>
      <c r="C741" s="1" t="s">
        <v>83</v>
      </c>
      <c r="D741" s="1">
        <v>910</v>
      </c>
      <c r="E741" s="1" t="s">
        <v>18</v>
      </c>
      <c r="F741" s="1" t="s">
        <v>67</v>
      </c>
      <c r="G741" s="4">
        <v>-18.861397307663385</v>
      </c>
      <c r="H741" s="4">
        <v>58.11544476705244</v>
      </c>
      <c r="I741" s="5">
        <f t="shared" si="28"/>
        <v>-1.1903451757930632</v>
      </c>
      <c r="J741" s="5">
        <f t="shared" si="29"/>
        <v>1.0187834800388724</v>
      </c>
    </row>
    <row r="742" spans="1:10" ht="11.25">
      <c r="A742" s="1">
        <v>50000</v>
      </c>
      <c r="B742" s="1">
        <v>1</v>
      </c>
      <c r="C742" s="1" t="s">
        <v>83</v>
      </c>
      <c r="D742" s="1">
        <v>910</v>
      </c>
      <c r="E742" s="1" t="s">
        <v>18</v>
      </c>
      <c r="F742" s="1" t="s">
        <v>68</v>
      </c>
      <c r="G742" s="4">
        <v>3.8474810213940724</v>
      </c>
      <c r="H742" s="4">
        <v>54.031740724855524</v>
      </c>
      <c r="I742" s="5">
        <f t="shared" si="28"/>
        <v>0.9373965784239173</v>
      </c>
      <c r="J742" s="5">
        <f t="shared" si="29"/>
        <v>0.24021349020334973</v>
      </c>
    </row>
    <row r="743" spans="1:10" ht="11.25">
      <c r="A743" s="1">
        <v>51000</v>
      </c>
      <c r="B743" s="1">
        <v>5</v>
      </c>
      <c r="C743" s="1" t="s">
        <v>83</v>
      </c>
      <c r="D743" s="1">
        <v>910</v>
      </c>
      <c r="E743" s="1" t="s">
        <v>18</v>
      </c>
      <c r="F743" s="1" t="s">
        <v>69</v>
      </c>
      <c r="G743" s="4">
        <v>-12.292275928687813</v>
      </c>
      <c r="H743" s="4">
        <v>59.08270714879515</v>
      </c>
      <c r="I743" s="5">
        <f t="shared" si="28"/>
        <v>-0.5748416866277359</v>
      </c>
      <c r="J743" s="5">
        <f t="shared" si="29"/>
        <v>1.2031948514164543</v>
      </c>
    </row>
    <row r="744" spans="1:10" ht="11.25">
      <c r="A744" s="1">
        <v>53000</v>
      </c>
      <c r="B744" s="1">
        <v>8</v>
      </c>
      <c r="C744" s="1" t="s">
        <v>83</v>
      </c>
      <c r="D744" s="1">
        <v>910</v>
      </c>
      <c r="E744" s="1" t="s">
        <v>18</v>
      </c>
      <c r="F744" s="1" t="s">
        <v>70</v>
      </c>
      <c r="G744" s="4">
        <v>-6.229574886432976</v>
      </c>
      <c r="H744" s="4">
        <v>54.573976832675505</v>
      </c>
      <c r="I744" s="5">
        <f t="shared" si="28"/>
        <v>-0.006787995731245154</v>
      </c>
      <c r="J744" s="5">
        <f t="shared" si="29"/>
        <v>0.3435923728529214</v>
      </c>
    </row>
    <row r="745" spans="1:10" ht="11.25">
      <c r="A745" s="1">
        <v>54000</v>
      </c>
      <c r="B745" s="1">
        <v>5</v>
      </c>
      <c r="C745" s="1" t="s">
        <v>83</v>
      </c>
      <c r="D745" s="1">
        <v>910</v>
      </c>
      <c r="E745" s="1" t="s">
        <v>18</v>
      </c>
      <c r="F745" s="1" t="s">
        <v>71</v>
      </c>
      <c r="G745" s="4">
        <v>32.34211775878442</v>
      </c>
      <c r="H745" s="4">
        <v>52.68679429959153</v>
      </c>
      <c r="I745" s="5">
        <f t="shared" si="28"/>
        <v>3.607243476137557</v>
      </c>
      <c r="J745" s="5">
        <f t="shared" si="29"/>
        <v>-0.016204436714728373</v>
      </c>
    </row>
    <row r="746" spans="1:10" ht="11.25">
      <c r="A746" s="1">
        <v>55000</v>
      </c>
      <c r="B746" s="1">
        <v>3</v>
      </c>
      <c r="C746" s="1" t="s">
        <v>83</v>
      </c>
      <c r="D746" s="1">
        <v>910</v>
      </c>
      <c r="E746" s="1" t="s">
        <v>18</v>
      </c>
      <c r="F746" s="1" t="s">
        <v>72</v>
      </c>
      <c r="G746" s="4">
        <v>3.843180207460861</v>
      </c>
      <c r="H746" s="4">
        <v>50.8051850695429</v>
      </c>
      <c r="I746" s="5">
        <f t="shared" si="28"/>
        <v>0.9369936073370052</v>
      </c>
      <c r="J746" s="5">
        <f t="shared" si="29"/>
        <v>-0.3749386799350771</v>
      </c>
    </row>
    <row r="747" spans="1:10" ht="11.25">
      <c r="A747" s="1">
        <v>56000</v>
      </c>
      <c r="B747" s="1">
        <v>7</v>
      </c>
      <c r="C747" s="1" t="s">
        <v>83</v>
      </c>
      <c r="D747" s="1">
        <v>910</v>
      </c>
      <c r="E747" s="1" t="s">
        <v>18</v>
      </c>
      <c r="F747" s="1" t="s">
        <v>73</v>
      </c>
      <c r="G747" s="4">
        <v>-2.477269732507581</v>
      </c>
      <c r="H747" s="4">
        <v>49.74327239038938</v>
      </c>
      <c r="I747" s="5">
        <f t="shared" si="28"/>
        <v>0.34478975438398984</v>
      </c>
      <c r="J747" s="5">
        <f t="shared" si="29"/>
        <v>-0.5773954043381488</v>
      </c>
    </row>
    <row r="748" spans="1:4" ht="11.25">
      <c r="A748" s="1">
        <v>99999</v>
      </c>
      <c r="D748" s="1">
        <v>910</v>
      </c>
    </row>
    <row r="749" spans="1:8" ht="11.25">
      <c r="A749" s="1">
        <v>0</v>
      </c>
      <c r="B749" s="1">
        <v>0</v>
      </c>
      <c r="C749" s="1" t="s">
        <v>83</v>
      </c>
      <c r="D749" s="1">
        <v>920</v>
      </c>
      <c r="E749" s="1" t="s">
        <v>19</v>
      </c>
      <c r="F749" s="1" t="s">
        <v>22</v>
      </c>
      <c r="G749" s="4">
        <v>-23.657100809418687</v>
      </c>
      <c r="H749" s="4">
        <v>44.059861907680585</v>
      </c>
    </row>
    <row r="751" spans="6:8" ht="11.25">
      <c r="F751" s="1" t="s">
        <v>113</v>
      </c>
      <c r="G751" s="3">
        <f>AVERAGE(G754:G804)</f>
        <v>-22.52149302918855</v>
      </c>
      <c r="H751" s="3">
        <f>AVERAGE(H754:H804)</f>
        <v>39.986877423699035</v>
      </c>
    </row>
    <row r="752" spans="6:8" ht="11.25">
      <c r="F752" s="1" t="s">
        <v>114</v>
      </c>
      <c r="G752" s="3">
        <f>STDEV(G754:G804)</f>
        <v>12.21587629077697</v>
      </c>
      <c r="H752" s="3">
        <f>STDEV(H754:H804)</f>
        <v>13.49121154516372</v>
      </c>
    </row>
    <row r="754" spans="1:10" ht="11.25">
      <c r="A754" s="1">
        <v>1000</v>
      </c>
      <c r="B754" s="1">
        <v>5</v>
      </c>
      <c r="C754" s="1" t="s">
        <v>83</v>
      </c>
      <c r="D754" s="1">
        <v>920</v>
      </c>
      <c r="E754" s="1" t="s">
        <v>19</v>
      </c>
      <c r="F754" s="1" t="s">
        <v>23</v>
      </c>
      <c r="G754" s="4">
        <v>-31.604010025062657</v>
      </c>
      <c r="H754" s="4">
        <v>42.08674459118733</v>
      </c>
      <c r="I754" s="5">
        <f>+(G754-G$751)/G$752</f>
        <v>-0.7435010620344475</v>
      </c>
      <c r="J754" s="5">
        <f>+(H754-H$751)/H$752</f>
        <v>0.15564704181375402</v>
      </c>
    </row>
    <row r="755" spans="1:10" ht="11.25">
      <c r="A755" s="1">
        <v>2000</v>
      </c>
      <c r="B755" s="1">
        <v>8</v>
      </c>
      <c r="C755" s="1" t="s">
        <v>83</v>
      </c>
      <c r="D755" s="1">
        <v>920</v>
      </c>
      <c r="E755" s="1" t="s">
        <v>19</v>
      </c>
      <c r="F755" s="1" t="s">
        <v>24</v>
      </c>
      <c r="G755" s="4">
        <v>-25.679758308157098</v>
      </c>
      <c r="H755" s="4">
        <v>43.73239830076101</v>
      </c>
      <c r="I755" s="5">
        <f aca="true" t="shared" si="30" ref="I755:I804">+(G755-G$751)/G$752</f>
        <v>-0.25853775887965136</v>
      </c>
      <c r="J755" s="5">
        <f aca="true" t="shared" si="31" ref="J755:J804">+(H755-H$751)/H$752</f>
        <v>0.2776267249626412</v>
      </c>
    </row>
    <row r="756" spans="1:10" ht="11.25">
      <c r="A756" s="1">
        <v>4000</v>
      </c>
      <c r="B756" s="1">
        <v>6</v>
      </c>
      <c r="C756" s="1" t="s">
        <v>83</v>
      </c>
      <c r="D756" s="1">
        <v>920</v>
      </c>
      <c r="E756" s="1" t="s">
        <v>19</v>
      </c>
      <c r="F756" s="1" t="s">
        <v>25</v>
      </c>
      <c r="G756" s="4">
        <v>-12.752310390868393</v>
      </c>
      <c r="H756" s="4">
        <v>41.39537401948565</v>
      </c>
      <c r="I756" s="5">
        <f t="shared" si="30"/>
        <v>0.7997119818326849</v>
      </c>
      <c r="J756" s="5">
        <f t="shared" si="31"/>
        <v>0.1044010459009909</v>
      </c>
    </row>
    <row r="757" spans="1:10" ht="11.25">
      <c r="A757" s="1">
        <v>5000</v>
      </c>
      <c r="B757" s="1">
        <v>5</v>
      </c>
      <c r="C757" s="1" t="s">
        <v>83</v>
      </c>
      <c r="D757" s="1">
        <v>920</v>
      </c>
      <c r="E757" s="1" t="s">
        <v>19</v>
      </c>
      <c r="F757" s="1" t="s">
        <v>26</v>
      </c>
      <c r="G757" s="4">
        <v>-27.98304758235407</v>
      </c>
      <c r="H757" s="4">
        <v>29.19437896143331</v>
      </c>
      <c r="I757" s="5">
        <f t="shared" si="30"/>
        <v>-0.4470865964228054</v>
      </c>
      <c r="J757" s="5">
        <f t="shared" si="31"/>
        <v>-0.7999651051453998</v>
      </c>
    </row>
    <row r="758" spans="1:10" ht="11.25">
      <c r="A758" s="1">
        <v>6000</v>
      </c>
      <c r="B758" s="1">
        <v>8</v>
      </c>
      <c r="C758" s="1" t="s">
        <v>83</v>
      </c>
      <c r="D758" s="1">
        <v>920</v>
      </c>
      <c r="E758" s="1" t="s">
        <v>19</v>
      </c>
      <c r="F758" s="1" t="s">
        <v>27</v>
      </c>
      <c r="G758" s="4">
        <v>-41.159030849695796</v>
      </c>
      <c r="H758" s="4">
        <v>36.37833789365852</v>
      </c>
      <c r="I758" s="5">
        <f t="shared" si="30"/>
        <v>-1.525681611116073</v>
      </c>
      <c r="J758" s="5">
        <f t="shared" si="31"/>
        <v>-0.2674733487026295</v>
      </c>
    </row>
    <row r="759" spans="1:10" ht="11.25">
      <c r="A759" s="1">
        <v>8000</v>
      </c>
      <c r="B759" s="1">
        <v>7</v>
      </c>
      <c r="C759" s="1" t="s">
        <v>83</v>
      </c>
      <c r="D759" s="1">
        <v>920</v>
      </c>
      <c r="E759" s="1" t="s">
        <v>19</v>
      </c>
      <c r="F759" s="1" t="s">
        <v>28</v>
      </c>
      <c r="G759" s="4">
        <v>-18.276782456746744</v>
      </c>
      <c r="H759" s="4">
        <v>42.902782185496925</v>
      </c>
      <c r="I759" s="5">
        <f t="shared" si="30"/>
        <v>0.34747491472605846</v>
      </c>
      <c r="J759" s="5">
        <f t="shared" si="31"/>
        <v>0.2161336475998831</v>
      </c>
    </row>
    <row r="760" spans="1:10" ht="11.25">
      <c r="A760" s="1">
        <v>9000</v>
      </c>
      <c r="B760" s="1">
        <v>1</v>
      </c>
      <c r="C760" s="1" t="s">
        <v>83</v>
      </c>
      <c r="D760" s="1">
        <v>920</v>
      </c>
      <c r="E760" s="1" t="s">
        <v>19</v>
      </c>
      <c r="F760" s="1" t="s">
        <v>29</v>
      </c>
      <c r="G760" s="4">
        <v>-37.301437573104934</v>
      </c>
      <c r="H760" s="4">
        <v>32.71922843079385</v>
      </c>
      <c r="I760" s="5">
        <f t="shared" si="30"/>
        <v>-1.2098963833708183</v>
      </c>
      <c r="J760" s="5">
        <f t="shared" si="31"/>
        <v>-0.5386950585257457</v>
      </c>
    </row>
    <row r="761" spans="1:10" ht="11.25">
      <c r="A761" s="1">
        <v>10000</v>
      </c>
      <c r="B761" s="1">
        <v>2</v>
      </c>
      <c r="C761" s="1" t="s">
        <v>83</v>
      </c>
      <c r="D761" s="1">
        <v>920</v>
      </c>
      <c r="E761" s="1" t="s">
        <v>19</v>
      </c>
      <c r="F761" s="1" t="s">
        <v>30</v>
      </c>
      <c r="G761" s="4">
        <v>-20.204416864391316</v>
      </c>
      <c r="H761" s="4">
        <v>48.663067095109994</v>
      </c>
      <c r="I761" s="5">
        <f t="shared" si="30"/>
        <v>0.18967744185053972</v>
      </c>
      <c r="J761" s="5">
        <f t="shared" si="31"/>
        <v>0.6430993719404814</v>
      </c>
    </row>
    <row r="762" spans="1:10" ht="11.25">
      <c r="A762" s="1">
        <v>11000</v>
      </c>
      <c r="B762" s="1">
        <v>2</v>
      </c>
      <c r="C762" s="1" t="s">
        <v>83</v>
      </c>
      <c r="D762" s="1">
        <v>920</v>
      </c>
      <c r="E762" s="1" t="s">
        <v>19</v>
      </c>
      <c r="F762" s="1" t="s">
        <v>31</v>
      </c>
      <c r="G762" s="4">
        <v>-18.240886396279322</v>
      </c>
      <c r="H762" s="4">
        <v>59.64276368633736</v>
      </c>
      <c r="I762" s="5">
        <f t="shared" si="30"/>
        <v>0.35041339082167217</v>
      </c>
      <c r="J762" s="5">
        <f t="shared" si="31"/>
        <v>1.4569400381009143</v>
      </c>
    </row>
    <row r="763" spans="1:10" ht="11.25">
      <c r="A763" s="1">
        <v>12000</v>
      </c>
      <c r="B763" s="1">
        <v>5</v>
      </c>
      <c r="C763" s="1" t="s">
        <v>83</v>
      </c>
      <c r="D763" s="1">
        <v>920</v>
      </c>
      <c r="E763" s="1" t="s">
        <v>19</v>
      </c>
      <c r="F763" s="1" t="s">
        <v>32</v>
      </c>
      <c r="G763" s="4">
        <v>-29.397419653683187</v>
      </c>
      <c r="H763" s="4">
        <v>42.570691423480596</v>
      </c>
      <c r="I763" s="5">
        <f t="shared" si="30"/>
        <v>-0.5628680629064641</v>
      </c>
      <c r="J763" s="5">
        <f t="shared" si="31"/>
        <v>0.19151830739084347</v>
      </c>
    </row>
    <row r="764" spans="1:10" ht="11.25">
      <c r="A764" s="1">
        <v>13000</v>
      </c>
      <c r="B764" s="1">
        <v>5</v>
      </c>
      <c r="C764" s="1" t="s">
        <v>83</v>
      </c>
      <c r="D764" s="1">
        <v>920</v>
      </c>
      <c r="E764" s="1" t="s">
        <v>19</v>
      </c>
      <c r="F764" s="1" t="s">
        <v>33</v>
      </c>
      <c r="G764" s="4">
        <v>3.978180616011895</v>
      </c>
      <c r="H764" s="4">
        <v>48.68644834552851</v>
      </c>
      <c r="I764" s="5">
        <f t="shared" si="30"/>
        <v>2.169281434620273</v>
      </c>
      <c r="J764" s="5">
        <f t="shared" si="31"/>
        <v>0.6448324446404569</v>
      </c>
    </row>
    <row r="765" spans="1:10" ht="11.25">
      <c r="A765" s="1">
        <v>15000</v>
      </c>
      <c r="B765" s="1">
        <v>8</v>
      </c>
      <c r="C765" s="1" t="s">
        <v>83</v>
      </c>
      <c r="D765" s="1">
        <v>920</v>
      </c>
      <c r="E765" s="1" t="s">
        <v>19</v>
      </c>
      <c r="F765" s="1" t="s">
        <v>34</v>
      </c>
      <c r="G765" s="4">
        <v>-21.493492004462624</v>
      </c>
      <c r="H765" s="4">
        <v>44.55170268553499</v>
      </c>
      <c r="I765" s="5">
        <f t="shared" si="30"/>
        <v>0.08415286797739366</v>
      </c>
      <c r="J765" s="5">
        <f t="shared" si="31"/>
        <v>0.33835547286131895</v>
      </c>
    </row>
    <row r="766" spans="1:10" ht="11.25">
      <c r="A766" s="1">
        <v>16000</v>
      </c>
      <c r="B766" s="1">
        <v>7</v>
      </c>
      <c r="C766" s="1" t="s">
        <v>83</v>
      </c>
      <c r="D766" s="1">
        <v>920</v>
      </c>
      <c r="E766" s="1" t="s">
        <v>19</v>
      </c>
      <c r="F766" s="1" t="s">
        <v>35</v>
      </c>
      <c r="G766" s="4">
        <v>-16.255378940897515</v>
      </c>
      <c r="H766" s="4">
        <v>47.20954419626145</v>
      </c>
      <c r="I766" s="5">
        <f t="shared" si="30"/>
        <v>0.51294839102308</v>
      </c>
      <c r="J766" s="5">
        <f t="shared" si="31"/>
        <v>0.5353608716595633</v>
      </c>
    </row>
    <row r="767" spans="1:10" ht="11.25">
      <c r="A767" s="1">
        <v>17000</v>
      </c>
      <c r="B767" s="1">
        <v>3</v>
      </c>
      <c r="C767" s="1" t="s">
        <v>83</v>
      </c>
      <c r="D767" s="1">
        <v>920</v>
      </c>
      <c r="E767" s="1" t="s">
        <v>19</v>
      </c>
      <c r="F767" s="1" t="s">
        <v>36</v>
      </c>
      <c r="G767" s="4">
        <v>-23.686859322437947</v>
      </c>
      <c r="H767" s="4">
        <v>54.82716186653409</v>
      </c>
      <c r="I767" s="5">
        <f t="shared" si="30"/>
        <v>-0.09539768294225857</v>
      </c>
      <c r="J767" s="5">
        <f t="shared" si="31"/>
        <v>1.09999642309033</v>
      </c>
    </row>
    <row r="768" spans="1:10" ht="11.25">
      <c r="A768" s="7">
        <v>18000</v>
      </c>
      <c r="B768" s="7">
        <v>3</v>
      </c>
      <c r="C768" s="7" t="s">
        <v>83</v>
      </c>
      <c r="D768" s="7">
        <v>920</v>
      </c>
      <c r="E768" s="7" t="s">
        <v>19</v>
      </c>
      <c r="F768" s="7" t="s">
        <v>37</v>
      </c>
      <c r="G768" s="4">
        <v>-33.68990243329023</v>
      </c>
      <c r="H768" s="4">
        <v>14.114163034274728</v>
      </c>
      <c r="I768" s="5">
        <f t="shared" si="30"/>
        <v>-0.9142536432309704</v>
      </c>
      <c r="J768" s="5">
        <f t="shared" si="31"/>
        <v>-1.9177458082850285</v>
      </c>
    </row>
    <row r="769" spans="1:10" ht="11.25">
      <c r="A769" s="1">
        <v>19000</v>
      </c>
      <c r="B769" s="1">
        <v>4</v>
      </c>
      <c r="C769" s="1" t="s">
        <v>83</v>
      </c>
      <c r="D769" s="1">
        <v>920</v>
      </c>
      <c r="E769" s="1" t="s">
        <v>19</v>
      </c>
      <c r="F769" s="1" t="s">
        <v>38</v>
      </c>
      <c r="G769" s="4">
        <v>-11.73336637343576</v>
      </c>
      <c r="H769" s="4">
        <v>50.77884450686074</v>
      </c>
      <c r="I769" s="5">
        <f t="shared" si="30"/>
        <v>0.8831234369897691</v>
      </c>
      <c r="J769" s="5">
        <f t="shared" si="31"/>
        <v>0.7999257180894457</v>
      </c>
    </row>
    <row r="770" spans="1:10" ht="11.25">
      <c r="A770" s="1">
        <v>20000</v>
      </c>
      <c r="B770" s="1">
        <v>4</v>
      </c>
      <c r="C770" s="1" t="s">
        <v>83</v>
      </c>
      <c r="D770" s="1">
        <v>920</v>
      </c>
      <c r="E770" s="1" t="s">
        <v>19</v>
      </c>
      <c r="F770" s="1" t="s">
        <v>39</v>
      </c>
      <c r="G770" s="4">
        <v>-26.910106704248037</v>
      </c>
      <c r="H770" s="4">
        <v>47.59972929625205</v>
      </c>
      <c r="I770" s="5">
        <f t="shared" si="30"/>
        <v>-0.3592549212677361</v>
      </c>
      <c r="J770" s="5">
        <f t="shared" si="31"/>
        <v>0.5642822994115783</v>
      </c>
    </row>
    <row r="771" spans="1:10" ht="11.25">
      <c r="A771" s="1">
        <v>21000</v>
      </c>
      <c r="B771" s="1">
        <v>5</v>
      </c>
      <c r="C771" s="1" t="s">
        <v>83</v>
      </c>
      <c r="D771" s="1">
        <v>920</v>
      </c>
      <c r="E771" s="1" t="s">
        <v>19</v>
      </c>
      <c r="F771" s="1" t="s">
        <v>40</v>
      </c>
      <c r="G771" s="4">
        <v>-2.8086994414293076</v>
      </c>
      <c r="H771" s="4">
        <v>54.62880982584439</v>
      </c>
      <c r="I771" s="5">
        <f t="shared" si="30"/>
        <v>1.613702784682133</v>
      </c>
      <c r="J771" s="5">
        <f t="shared" si="31"/>
        <v>1.0852941081777154</v>
      </c>
    </row>
    <row r="772" spans="1:10" ht="11.25">
      <c r="A772" s="1">
        <v>22000</v>
      </c>
      <c r="B772" s="1">
        <v>5</v>
      </c>
      <c r="C772" s="1" t="s">
        <v>83</v>
      </c>
      <c r="D772" s="1">
        <v>920</v>
      </c>
      <c r="E772" s="1" t="s">
        <v>19</v>
      </c>
      <c r="F772" s="1" t="s">
        <v>41</v>
      </c>
      <c r="G772" s="4">
        <v>-25.810666134388217</v>
      </c>
      <c r="H772" s="4">
        <v>35.98883303920613</v>
      </c>
      <c r="I772" s="5">
        <f t="shared" si="30"/>
        <v>-0.2692539631956656</v>
      </c>
      <c r="J772" s="5">
        <f t="shared" si="31"/>
        <v>-0.296344355072107</v>
      </c>
    </row>
    <row r="773" spans="1:10" ht="11.25">
      <c r="A773" s="1">
        <v>23000</v>
      </c>
      <c r="B773" s="1">
        <v>1</v>
      </c>
      <c r="C773" s="1" t="s">
        <v>83</v>
      </c>
      <c r="D773" s="1">
        <v>920</v>
      </c>
      <c r="E773" s="1" t="s">
        <v>19</v>
      </c>
      <c r="F773" s="1" t="s">
        <v>42</v>
      </c>
      <c r="G773" s="4">
        <v>-37.03120266585883</v>
      </c>
      <c r="H773" s="4">
        <v>24.80455589032897</v>
      </c>
      <c r="I773" s="5">
        <f t="shared" si="30"/>
        <v>-1.1877747687757085</v>
      </c>
      <c r="J773" s="5">
        <f t="shared" si="31"/>
        <v>-1.1253490083188686</v>
      </c>
    </row>
    <row r="774" spans="1:10" ht="11.25">
      <c r="A774" s="1">
        <v>24000</v>
      </c>
      <c r="B774" s="1">
        <v>2</v>
      </c>
      <c r="C774" s="1" t="s">
        <v>83</v>
      </c>
      <c r="D774" s="1">
        <v>920</v>
      </c>
      <c r="E774" s="1" t="s">
        <v>19</v>
      </c>
      <c r="F774" s="1" t="s">
        <v>43</v>
      </c>
      <c r="G774" s="4">
        <v>-19.766138074643603</v>
      </c>
      <c r="H774" s="4">
        <v>53.346775629478735</v>
      </c>
      <c r="I774" s="5">
        <f t="shared" si="30"/>
        <v>0.22555524376300792</v>
      </c>
      <c r="J774" s="5">
        <f t="shared" si="31"/>
        <v>0.9902667496581438</v>
      </c>
    </row>
    <row r="775" spans="1:10" ht="11.25">
      <c r="A775" s="1">
        <v>25000</v>
      </c>
      <c r="B775" s="1">
        <v>1</v>
      </c>
      <c r="C775" s="1" t="s">
        <v>83</v>
      </c>
      <c r="D775" s="1">
        <v>920</v>
      </c>
      <c r="E775" s="1" t="s">
        <v>19</v>
      </c>
      <c r="F775" s="1" t="s">
        <v>44</v>
      </c>
      <c r="G775" s="4">
        <v>-41.331563924082324</v>
      </c>
      <c r="H775" s="4">
        <v>22.538176285241107</v>
      </c>
      <c r="I775" s="5">
        <f t="shared" si="30"/>
        <v>-1.539805286755846</v>
      </c>
      <c r="J775" s="5">
        <f t="shared" si="31"/>
        <v>-1.2933383395587532</v>
      </c>
    </row>
    <row r="776" spans="1:10" ht="11.25">
      <c r="A776" s="1">
        <v>26000</v>
      </c>
      <c r="B776" s="1">
        <v>3</v>
      </c>
      <c r="C776" s="1" t="s">
        <v>83</v>
      </c>
      <c r="D776" s="1">
        <v>920</v>
      </c>
      <c r="E776" s="1" t="s">
        <v>19</v>
      </c>
      <c r="F776" s="1" t="s">
        <v>45</v>
      </c>
      <c r="G776" s="4">
        <v>-45.787911292937856</v>
      </c>
      <c r="H776" s="4">
        <v>11.486522832177393</v>
      </c>
      <c r="I776" s="5">
        <f t="shared" si="30"/>
        <v>-1.90460493458955</v>
      </c>
      <c r="J776" s="5">
        <f t="shared" si="31"/>
        <v>-2.112512615795306</v>
      </c>
    </row>
    <row r="777" spans="1:10" ht="11.25">
      <c r="A777" s="1">
        <v>27000</v>
      </c>
      <c r="B777" s="1">
        <v>4</v>
      </c>
      <c r="C777" s="1" t="s">
        <v>83</v>
      </c>
      <c r="D777" s="1">
        <v>920</v>
      </c>
      <c r="E777" s="1" t="s">
        <v>19</v>
      </c>
      <c r="F777" s="1" t="s">
        <v>46</v>
      </c>
      <c r="G777" s="4">
        <v>-23.76121732344908</v>
      </c>
      <c r="H777" s="4">
        <v>48.313362066806185</v>
      </c>
      <c r="I777" s="5">
        <f t="shared" si="30"/>
        <v>-0.10148467983394083</v>
      </c>
      <c r="J777" s="5">
        <f t="shared" si="31"/>
        <v>0.617178421317691</v>
      </c>
    </row>
    <row r="778" spans="1:10" ht="11.25">
      <c r="A778" s="1">
        <v>28000</v>
      </c>
      <c r="B778" s="1">
        <v>5</v>
      </c>
      <c r="C778" s="1" t="s">
        <v>83</v>
      </c>
      <c r="D778" s="1">
        <v>920</v>
      </c>
      <c r="E778" s="1" t="s">
        <v>19</v>
      </c>
      <c r="F778" s="1" t="s">
        <v>47</v>
      </c>
      <c r="G778" s="4">
        <v>-3.7675415976765048</v>
      </c>
      <c r="H778" s="4">
        <v>46.384834755110596</v>
      </c>
      <c r="I778" s="5">
        <f t="shared" si="30"/>
        <v>1.5352113090463553</v>
      </c>
      <c r="J778" s="5">
        <f t="shared" si="31"/>
        <v>0.4742314884021723</v>
      </c>
    </row>
    <row r="779" spans="1:10" ht="11.25">
      <c r="A779" s="1">
        <v>29000</v>
      </c>
      <c r="B779" s="1">
        <v>4</v>
      </c>
      <c r="C779" s="1" t="s">
        <v>83</v>
      </c>
      <c r="D779" s="1">
        <v>920</v>
      </c>
      <c r="E779" s="1" t="s">
        <v>19</v>
      </c>
      <c r="F779" s="1" t="s">
        <v>48</v>
      </c>
      <c r="G779" s="4">
        <v>-12.315449139704715</v>
      </c>
      <c r="H779" s="4">
        <v>56.16083301989172</v>
      </c>
      <c r="I779" s="5">
        <f t="shared" si="30"/>
        <v>0.8354737430657706</v>
      </c>
      <c r="J779" s="5">
        <f t="shared" si="31"/>
        <v>1.1988512330451644</v>
      </c>
    </row>
    <row r="780" spans="1:10" ht="11.25">
      <c r="A780" s="1">
        <v>30000</v>
      </c>
      <c r="B780" s="1">
        <v>7</v>
      </c>
      <c r="C780" s="1" t="s">
        <v>83</v>
      </c>
      <c r="D780" s="1">
        <v>920</v>
      </c>
      <c r="E780" s="1" t="s">
        <v>19</v>
      </c>
      <c r="F780" s="1" t="s">
        <v>49</v>
      </c>
      <c r="G780" s="4">
        <v>-21.42449600608597</v>
      </c>
      <c r="H780" s="4">
        <v>45.91191302219932</v>
      </c>
      <c r="I780" s="5">
        <f t="shared" si="30"/>
        <v>0.08980092766090124</v>
      </c>
      <c r="J780" s="5">
        <f t="shared" si="31"/>
        <v>0.4391774288517677</v>
      </c>
    </row>
    <row r="781" spans="1:10" ht="11.25">
      <c r="A781" s="1">
        <v>31000</v>
      </c>
      <c r="B781" s="1">
        <v>4</v>
      </c>
      <c r="C781" s="1" t="s">
        <v>83</v>
      </c>
      <c r="D781" s="1">
        <v>920</v>
      </c>
      <c r="E781" s="1" t="s">
        <v>19</v>
      </c>
      <c r="F781" s="1" t="s">
        <v>50</v>
      </c>
      <c r="G781" s="4">
        <v>-34.45341094501037</v>
      </c>
      <c r="H781" s="4">
        <v>27.334849915914994</v>
      </c>
      <c r="I781" s="5">
        <f t="shared" si="30"/>
        <v>-0.9767549729388187</v>
      </c>
      <c r="J781" s="5">
        <f t="shared" si="31"/>
        <v>-0.937797725981066</v>
      </c>
    </row>
    <row r="782" spans="1:10" ht="11.25">
      <c r="A782" s="1">
        <v>32000</v>
      </c>
      <c r="B782" s="1">
        <v>8</v>
      </c>
      <c r="C782" s="1" t="s">
        <v>83</v>
      </c>
      <c r="D782" s="1">
        <v>920</v>
      </c>
      <c r="E782" s="1" t="s">
        <v>19</v>
      </c>
      <c r="F782" s="1" t="s">
        <v>51</v>
      </c>
      <c r="G782" s="4">
        <v>-12.470800994649988</v>
      </c>
      <c r="H782" s="4">
        <v>40.38554515208386</v>
      </c>
      <c r="I782" s="5">
        <f t="shared" si="30"/>
        <v>0.8227565338171337</v>
      </c>
      <c r="J782" s="5">
        <f t="shared" si="31"/>
        <v>0.029550179911583648</v>
      </c>
    </row>
    <row r="783" spans="1:10" ht="11.25">
      <c r="A783" s="1">
        <v>33000</v>
      </c>
      <c r="B783" s="1">
        <v>1</v>
      </c>
      <c r="C783" s="1" t="s">
        <v>83</v>
      </c>
      <c r="D783" s="1">
        <v>920</v>
      </c>
      <c r="E783" s="1" t="s">
        <v>19</v>
      </c>
      <c r="F783" s="1" t="s">
        <v>52</v>
      </c>
      <c r="G783" s="4">
        <v>-40.595653340488326</v>
      </c>
      <c r="H783" s="4">
        <v>-13.384566793990748</v>
      </c>
      <c r="I783" s="5">
        <f t="shared" si="30"/>
        <v>-1.4795631423466387</v>
      </c>
      <c r="J783" s="5">
        <f t="shared" si="31"/>
        <v>-3.956015665384936</v>
      </c>
    </row>
    <row r="784" spans="1:10" ht="11.25">
      <c r="A784" s="1">
        <v>34000</v>
      </c>
      <c r="B784" s="1">
        <v>2</v>
      </c>
      <c r="C784" s="1" t="s">
        <v>83</v>
      </c>
      <c r="D784" s="1">
        <v>920</v>
      </c>
      <c r="E784" s="1" t="s">
        <v>19</v>
      </c>
      <c r="F784" s="1" t="s">
        <v>53</v>
      </c>
      <c r="G784" s="4">
        <v>-32.17534375367258</v>
      </c>
      <c r="H784" s="4">
        <v>37.67594971971222</v>
      </c>
      <c r="I784" s="5">
        <f t="shared" si="30"/>
        <v>-0.7902708323735006</v>
      </c>
      <c r="J784" s="5">
        <f t="shared" si="31"/>
        <v>-0.17129134001424995</v>
      </c>
    </row>
    <row r="785" spans="1:10" ht="11.25">
      <c r="A785" s="1">
        <v>35000</v>
      </c>
      <c r="B785" s="1">
        <v>6</v>
      </c>
      <c r="C785" s="1" t="s">
        <v>83</v>
      </c>
      <c r="D785" s="1">
        <v>920</v>
      </c>
      <c r="E785" s="1" t="s">
        <v>19</v>
      </c>
      <c r="F785" s="1" t="s">
        <v>54</v>
      </c>
      <c r="G785" s="4">
        <v>-23.873714083008156</v>
      </c>
      <c r="H785" s="4">
        <v>42.05610599634089</v>
      </c>
      <c r="I785" s="5">
        <f t="shared" si="30"/>
        <v>-0.11069374162216562</v>
      </c>
      <c r="J785" s="5">
        <f t="shared" si="31"/>
        <v>0.1533760378535925</v>
      </c>
    </row>
    <row r="786" spans="1:10" ht="11.25">
      <c r="A786" s="1">
        <v>36000</v>
      </c>
      <c r="B786" s="1">
        <v>2</v>
      </c>
      <c r="C786" s="1" t="s">
        <v>83</v>
      </c>
      <c r="D786" s="1">
        <v>920</v>
      </c>
      <c r="E786" s="1" t="s">
        <v>19</v>
      </c>
      <c r="F786" s="1" t="s">
        <v>55</v>
      </c>
      <c r="G786" s="4">
        <v>-35.087460747525824</v>
      </c>
      <c r="H786" s="4">
        <v>42.761994693004546</v>
      </c>
      <c r="I786" s="5">
        <f t="shared" si="30"/>
        <v>-1.028658724042959</v>
      </c>
      <c r="J786" s="5">
        <f t="shared" si="31"/>
        <v>0.20569815097891078</v>
      </c>
    </row>
    <row r="787" spans="1:10" ht="11.25">
      <c r="A787" s="1">
        <v>37000</v>
      </c>
      <c r="B787" s="1">
        <v>5</v>
      </c>
      <c r="C787" s="1" t="s">
        <v>83</v>
      </c>
      <c r="D787" s="1">
        <v>920</v>
      </c>
      <c r="E787" s="1" t="s">
        <v>19</v>
      </c>
      <c r="F787" s="1" t="s">
        <v>56</v>
      </c>
      <c r="G787" s="4">
        <v>2.0730287405124725</v>
      </c>
      <c r="H787" s="4">
        <v>50.39542681158933</v>
      </c>
      <c r="I787" s="5">
        <f t="shared" si="30"/>
        <v>2.01332439722478</v>
      </c>
      <c r="J787" s="5">
        <f t="shared" si="31"/>
        <v>0.7715059061260895</v>
      </c>
    </row>
    <row r="788" spans="1:10" ht="11.25">
      <c r="A788" s="1">
        <v>38000</v>
      </c>
      <c r="B788" s="1">
        <v>4</v>
      </c>
      <c r="C788" s="1" t="s">
        <v>83</v>
      </c>
      <c r="D788" s="1">
        <v>920</v>
      </c>
      <c r="E788" s="1" t="s">
        <v>19</v>
      </c>
      <c r="F788" s="1" t="s">
        <v>57</v>
      </c>
      <c r="G788" s="4">
        <v>-24.618378641367144</v>
      </c>
      <c r="H788" s="4">
        <v>38.19951119147087</v>
      </c>
      <c r="I788" s="5">
        <f t="shared" si="30"/>
        <v>-0.17165249240136368</v>
      </c>
      <c r="J788" s="5">
        <f t="shared" si="31"/>
        <v>-0.13248374515844683</v>
      </c>
    </row>
    <row r="789" spans="1:10" ht="11.25">
      <c r="A789" s="1">
        <v>39000</v>
      </c>
      <c r="B789" s="1">
        <v>3</v>
      </c>
      <c r="C789" s="1" t="s">
        <v>83</v>
      </c>
      <c r="D789" s="1">
        <v>920</v>
      </c>
      <c r="E789" s="1" t="s">
        <v>19</v>
      </c>
      <c r="F789" s="1" t="s">
        <v>58</v>
      </c>
      <c r="G789" s="4">
        <v>-28.412142440163457</v>
      </c>
      <c r="H789" s="4">
        <v>32.96337923709112</v>
      </c>
      <c r="I789" s="5">
        <f t="shared" si="30"/>
        <v>-0.4822125953765893</v>
      </c>
      <c r="J789" s="5">
        <f t="shared" si="31"/>
        <v>-0.5205980325114444</v>
      </c>
    </row>
    <row r="790" spans="1:10" ht="11.25">
      <c r="A790" s="1">
        <v>40000</v>
      </c>
      <c r="B790" s="1">
        <v>6</v>
      </c>
      <c r="C790" s="1" t="s">
        <v>83</v>
      </c>
      <c r="D790" s="1">
        <v>920</v>
      </c>
      <c r="E790" s="1" t="s">
        <v>19</v>
      </c>
      <c r="F790" s="1" t="s">
        <v>59</v>
      </c>
      <c r="G790" s="4">
        <v>-11.935008647009838</v>
      </c>
      <c r="H790" s="4">
        <v>44.36962862236573</v>
      </c>
      <c r="I790" s="5">
        <f t="shared" si="30"/>
        <v>0.8666168623671759</v>
      </c>
      <c r="J790" s="5">
        <f t="shared" si="31"/>
        <v>0.32485971952888165</v>
      </c>
    </row>
    <row r="791" spans="1:10" ht="11.25">
      <c r="A791" s="1">
        <v>41000</v>
      </c>
      <c r="B791" s="1">
        <v>8</v>
      </c>
      <c r="C791" s="1" t="s">
        <v>83</v>
      </c>
      <c r="D791" s="1">
        <v>920</v>
      </c>
      <c r="E791" s="1" t="s">
        <v>19</v>
      </c>
      <c r="F791" s="1" t="s">
        <v>60</v>
      </c>
      <c r="G791" s="4">
        <v>-18.327852264103218</v>
      </c>
      <c r="H791" s="4">
        <v>47.944695571452996</v>
      </c>
      <c r="I791" s="5">
        <f t="shared" si="30"/>
        <v>0.3432943053173801</v>
      </c>
      <c r="J791" s="5">
        <f t="shared" si="31"/>
        <v>0.5898520026251202</v>
      </c>
    </row>
    <row r="792" spans="1:10" ht="11.25">
      <c r="A792" s="1">
        <v>42000</v>
      </c>
      <c r="B792" s="1">
        <v>2</v>
      </c>
      <c r="C792" s="1" t="s">
        <v>83</v>
      </c>
      <c r="D792" s="1">
        <v>920</v>
      </c>
      <c r="E792" s="1" t="s">
        <v>19</v>
      </c>
      <c r="F792" s="1" t="s">
        <v>61</v>
      </c>
      <c r="G792" s="4">
        <v>-34.784780995927264</v>
      </c>
      <c r="H792" s="4">
        <v>25.735688790392473</v>
      </c>
      <c r="I792" s="5">
        <f t="shared" si="30"/>
        <v>-1.0038811522671967</v>
      </c>
      <c r="J792" s="5">
        <f t="shared" si="31"/>
        <v>-1.0563312705903922</v>
      </c>
    </row>
    <row r="793" spans="1:10" ht="11.25">
      <c r="A793" s="1">
        <v>44000</v>
      </c>
      <c r="B793" s="1">
        <v>1</v>
      </c>
      <c r="C793" s="1" t="s">
        <v>83</v>
      </c>
      <c r="D793" s="1">
        <v>920</v>
      </c>
      <c r="E793" s="1" t="s">
        <v>19</v>
      </c>
      <c r="F793" s="1" t="s">
        <v>62</v>
      </c>
      <c r="G793" s="4">
        <v>-31.8646327014218</v>
      </c>
      <c r="H793" s="4">
        <v>51.239243940244926</v>
      </c>
      <c r="I793" s="5">
        <f t="shared" si="30"/>
        <v>-0.7648358128255893</v>
      </c>
      <c r="J793" s="5">
        <f t="shared" si="31"/>
        <v>0.8340515956537349</v>
      </c>
    </row>
    <row r="794" spans="1:10" ht="11.25">
      <c r="A794" s="1">
        <v>45000</v>
      </c>
      <c r="B794" s="1">
        <v>5</v>
      </c>
      <c r="C794" s="1" t="s">
        <v>83</v>
      </c>
      <c r="D794" s="1">
        <v>920</v>
      </c>
      <c r="E794" s="1" t="s">
        <v>19</v>
      </c>
      <c r="F794" s="1" t="s">
        <v>63</v>
      </c>
      <c r="G794" s="4">
        <v>-30.872324862556333</v>
      </c>
      <c r="H794" s="4">
        <v>35.26168428752774</v>
      </c>
      <c r="I794" s="5">
        <f t="shared" si="30"/>
        <v>-0.6836048134895316</v>
      </c>
      <c r="J794" s="5">
        <f t="shared" si="31"/>
        <v>-0.3502423129570718</v>
      </c>
    </row>
    <row r="795" spans="1:10" ht="11.25">
      <c r="A795" s="1">
        <v>46000</v>
      </c>
      <c r="B795" s="1">
        <v>4</v>
      </c>
      <c r="C795" s="1" t="s">
        <v>83</v>
      </c>
      <c r="D795" s="1">
        <v>920</v>
      </c>
      <c r="E795" s="1" t="s">
        <v>19</v>
      </c>
      <c r="F795" s="1" t="s">
        <v>64</v>
      </c>
      <c r="G795" s="4">
        <v>-32.71268057784912</v>
      </c>
      <c r="H795" s="4">
        <v>16.04780030620152</v>
      </c>
      <c r="I795" s="5">
        <f t="shared" si="30"/>
        <v>-0.834257592830647</v>
      </c>
      <c r="J795" s="5">
        <f t="shared" si="31"/>
        <v>-1.7744201132239386</v>
      </c>
    </row>
    <row r="796" spans="1:10" ht="11.25">
      <c r="A796" s="1">
        <v>47000</v>
      </c>
      <c r="B796" s="1">
        <v>5</v>
      </c>
      <c r="C796" s="1" t="s">
        <v>83</v>
      </c>
      <c r="D796" s="1">
        <v>920</v>
      </c>
      <c r="E796" s="1" t="s">
        <v>19</v>
      </c>
      <c r="F796" s="1" t="s">
        <v>65</v>
      </c>
      <c r="G796" s="4">
        <v>-37.59013096581154</v>
      </c>
      <c r="H796" s="4">
        <v>20.720606436364754</v>
      </c>
      <c r="I796" s="5">
        <f t="shared" si="30"/>
        <v>-1.233529022228218</v>
      </c>
      <c r="J796" s="5">
        <f t="shared" si="31"/>
        <v>-1.428060847080912</v>
      </c>
    </row>
    <row r="797" spans="1:10" ht="11.25">
      <c r="A797" s="1">
        <v>48000</v>
      </c>
      <c r="B797" s="1">
        <v>6</v>
      </c>
      <c r="C797" s="1" t="s">
        <v>83</v>
      </c>
      <c r="D797" s="1">
        <v>920</v>
      </c>
      <c r="E797" s="1" t="s">
        <v>19</v>
      </c>
      <c r="F797" s="1" t="s">
        <v>66</v>
      </c>
      <c r="G797" s="4">
        <v>-9.60958535271944</v>
      </c>
      <c r="H797" s="4">
        <v>44.47087026824874</v>
      </c>
      <c r="I797" s="5">
        <f t="shared" si="30"/>
        <v>1.0569776059551002</v>
      </c>
      <c r="J797" s="5">
        <f t="shared" si="31"/>
        <v>0.3323639859577407</v>
      </c>
    </row>
    <row r="798" spans="1:10" ht="11.25">
      <c r="A798" s="1">
        <v>49000</v>
      </c>
      <c r="B798" s="1">
        <v>7</v>
      </c>
      <c r="C798" s="1" t="s">
        <v>83</v>
      </c>
      <c r="D798" s="1">
        <v>920</v>
      </c>
      <c r="E798" s="1" t="s">
        <v>19</v>
      </c>
      <c r="F798" s="1" t="s">
        <v>67</v>
      </c>
      <c r="G798" s="4">
        <v>-16.196711170678903</v>
      </c>
      <c r="H798" s="4">
        <v>42.035210744691476</v>
      </c>
      <c r="I798" s="5">
        <f t="shared" si="30"/>
        <v>0.5177509748756118</v>
      </c>
      <c r="J798" s="5">
        <f t="shared" si="31"/>
        <v>0.15182723316844884</v>
      </c>
    </row>
    <row r="799" spans="1:10" ht="11.25">
      <c r="A799" s="1">
        <v>50000</v>
      </c>
      <c r="B799" s="1">
        <v>1</v>
      </c>
      <c r="C799" s="1" t="s">
        <v>83</v>
      </c>
      <c r="D799" s="1">
        <v>920</v>
      </c>
      <c r="E799" s="1" t="s">
        <v>19</v>
      </c>
      <c r="F799" s="1" t="s">
        <v>68</v>
      </c>
      <c r="G799" s="4">
        <v>-8.84285998805019</v>
      </c>
      <c r="H799" s="4">
        <v>45.17815263656048</v>
      </c>
      <c r="I799" s="5">
        <f t="shared" si="30"/>
        <v>1.1197422694486336</v>
      </c>
      <c r="J799" s="5">
        <f t="shared" si="31"/>
        <v>0.3847894012693321</v>
      </c>
    </row>
    <row r="800" spans="1:10" ht="11.25">
      <c r="A800" s="1">
        <v>51000</v>
      </c>
      <c r="B800" s="1">
        <v>5</v>
      </c>
      <c r="C800" s="1" t="s">
        <v>83</v>
      </c>
      <c r="D800" s="1">
        <v>920</v>
      </c>
      <c r="E800" s="1" t="s">
        <v>19</v>
      </c>
      <c r="F800" s="1" t="s">
        <v>69</v>
      </c>
      <c r="G800" s="4">
        <v>-20.094992792835363</v>
      </c>
      <c r="H800" s="4">
        <v>48.81088987623967</v>
      </c>
      <c r="I800" s="5">
        <f t="shared" si="30"/>
        <v>0.19863497129429877</v>
      </c>
      <c r="J800" s="5">
        <f t="shared" si="31"/>
        <v>0.654056340529612</v>
      </c>
    </row>
    <row r="801" spans="1:10" ht="11.25">
      <c r="A801" s="1">
        <v>53000</v>
      </c>
      <c r="B801" s="1">
        <v>8</v>
      </c>
      <c r="C801" s="1" t="s">
        <v>83</v>
      </c>
      <c r="D801" s="1">
        <v>920</v>
      </c>
      <c r="E801" s="1" t="s">
        <v>19</v>
      </c>
      <c r="F801" s="1" t="s">
        <v>70</v>
      </c>
      <c r="G801" s="4">
        <v>-10.857751340236465</v>
      </c>
      <c r="H801" s="4">
        <v>51.033081143488566</v>
      </c>
      <c r="I801" s="5">
        <f t="shared" si="30"/>
        <v>0.9548018833293402</v>
      </c>
      <c r="J801" s="5">
        <f t="shared" si="31"/>
        <v>0.818770329322227</v>
      </c>
    </row>
    <row r="802" spans="1:10" ht="11.25">
      <c r="A802" s="1">
        <v>54000</v>
      </c>
      <c r="B802" s="1">
        <v>5</v>
      </c>
      <c r="C802" s="1" t="s">
        <v>83</v>
      </c>
      <c r="D802" s="1">
        <v>920</v>
      </c>
      <c r="E802" s="1" t="s">
        <v>19</v>
      </c>
      <c r="F802" s="1" t="s">
        <v>71</v>
      </c>
      <c r="G802" s="4">
        <v>-0.36299421171391844</v>
      </c>
      <c r="H802" s="4">
        <v>53.0560647258594</v>
      </c>
      <c r="I802" s="5">
        <f t="shared" si="30"/>
        <v>1.8139098898868498</v>
      </c>
      <c r="J802" s="5">
        <f t="shared" si="31"/>
        <v>0.9687185808635074</v>
      </c>
    </row>
    <row r="803" spans="1:10" ht="11.25">
      <c r="A803" s="1">
        <v>55000</v>
      </c>
      <c r="B803" s="1">
        <v>3</v>
      </c>
      <c r="C803" s="1" t="s">
        <v>83</v>
      </c>
      <c r="D803" s="1">
        <v>920</v>
      </c>
      <c r="E803" s="1" t="s">
        <v>19</v>
      </c>
      <c r="F803" s="1" t="s">
        <v>72</v>
      </c>
      <c r="G803" s="4">
        <v>-24.821250249650483</v>
      </c>
      <c r="H803" s="4">
        <v>47.52014180859372</v>
      </c>
      <c r="I803" s="5">
        <f t="shared" si="30"/>
        <v>-0.1882597012052468</v>
      </c>
      <c r="J803" s="5">
        <f t="shared" si="31"/>
        <v>0.5583830895895471</v>
      </c>
    </row>
    <row r="804" spans="1:10" ht="11.25">
      <c r="A804" s="1">
        <v>56000</v>
      </c>
      <c r="B804" s="1">
        <v>7</v>
      </c>
      <c r="C804" s="1" t="s">
        <v>83</v>
      </c>
      <c r="D804" s="1">
        <v>920</v>
      </c>
      <c r="E804" s="1" t="s">
        <v>19</v>
      </c>
      <c r="F804" s="1" t="s">
        <v>73</v>
      </c>
      <c r="G804" s="4">
        <v>-3.9138012993186533</v>
      </c>
      <c r="H804" s="4">
        <v>40.90081664192593</v>
      </c>
      <c r="I804" s="5">
        <f t="shared" si="30"/>
        <v>1.5232383896944643</v>
      </c>
      <c r="J804" s="5">
        <f t="shared" si="31"/>
        <v>0.06774330201311823</v>
      </c>
    </row>
    <row r="805" spans="1:4" ht="11.25">
      <c r="A805" s="1">
        <v>99999</v>
      </c>
      <c r="D805" s="1">
        <v>920</v>
      </c>
    </row>
    <row r="806" spans="1:8" ht="11.25">
      <c r="A806" s="1">
        <v>0</v>
      </c>
      <c r="B806" s="1">
        <v>0</v>
      </c>
      <c r="C806" s="1" t="s">
        <v>83</v>
      </c>
      <c r="D806" s="1">
        <v>931</v>
      </c>
      <c r="E806" s="1" t="s">
        <v>20</v>
      </c>
      <c r="F806" s="1" t="s">
        <v>22</v>
      </c>
      <c r="G806" s="4">
        <v>12.44323342415985</v>
      </c>
      <c r="H806" s="4">
        <v>36.672878296966815</v>
      </c>
    </row>
    <row r="808" spans="6:8" ht="11.25">
      <c r="F808" s="1" t="s">
        <v>113</v>
      </c>
      <c r="G808" s="3">
        <f>AVERAGE(G811:G861)</f>
        <v>12.484786271514437</v>
      </c>
      <c r="H808" s="3">
        <f>AVERAGE(H811:H861)</f>
        <v>38.74546142877302</v>
      </c>
    </row>
    <row r="809" spans="6:8" ht="11.25">
      <c r="F809" s="1" t="s">
        <v>114</v>
      </c>
      <c r="G809" s="3">
        <f>STDEV(G811:G861)</f>
        <v>10.770251639261502</v>
      </c>
      <c r="H809" s="3">
        <f>STDEV(H811:H861)</f>
        <v>9.295360787690267</v>
      </c>
    </row>
    <row r="811" spans="1:10" ht="11.25">
      <c r="A811" s="1">
        <v>1000</v>
      </c>
      <c r="B811" s="1">
        <v>5</v>
      </c>
      <c r="C811" s="1" t="s">
        <v>83</v>
      </c>
      <c r="D811" s="1">
        <v>931</v>
      </c>
      <c r="E811" s="1" t="s">
        <v>20</v>
      </c>
      <c r="F811" s="1" t="s">
        <v>23</v>
      </c>
      <c r="G811" s="4">
        <v>10.91510474090407</v>
      </c>
      <c r="H811" s="4">
        <v>40.34633563302539</v>
      </c>
      <c r="I811" s="5">
        <f>+(G811-G$808)/G$809</f>
        <v>-0.1457423264734414</v>
      </c>
      <c r="J811" s="5">
        <f>+(H811-H$808)/H$809</f>
        <v>0.17222292289852684</v>
      </c>
    </row>
    <row r="812" spans="1:10" ht="11.25">
      <c r="A812" s="1">
        <v>2000</v>
      </c>
      <c r="B812" s="1">
        <v>8</v>
      </c>
      <c r="C812" s="1" t="s">
        <v>83</v>
      </c>
      <c r="D812" s="1">
        <v>931</v>
      </c>
      <c r="E812" s="1" t="s">
        <v>20</v>
      </c>
      <c r="F812" s="1" t="s">
        <v>24</v>
      </c>
      <c r="G812" s="4">
        <v>4.159404588063498</v>
      </c>
      <c r="H812" s="4">
        <v>10.74425833079995</v>
      </c>
      <c r="I812" s="5">
        <f aca="true" t="shared" si="32" ref="I812:I818">+(G812-G$808)/G$809</f>
        <v>-0.7729978799289963</v>
      </c>
      <c r="J812" s="5">
        <f aca="true" t="shared" si="33" ref="J812:J818">+(H812-H$808)/H$809</f>
        <v>-3.012384751655333</v>
      </c>
    </row>
    <row r="813" spans="1:10" ht="11.25">
      <c r="A813" s="1">
        <v>4000</v>
      </c>
      <c r="B813" s="1">
        <v>6</v>
      </c>
      <c r="C813" s="1" t="s">
        <v>83</v>
      </c>
      <c r="D813" s="1">
        <v>931</v>
      </c>
      <c r="E813" s="1" t="s">
        <v>20</v>
      </c>
      <c r="F813" s="1" t="s">
        <v>25</v>
      </c>
      <c r="G813" s="4">
        <v>30.836918581053663</v>
      </c>
      <c r="H813" s="4">
        <v>35.76231158996968</v>
      </c>
      <c r="I813" s="5">
        <f t="shared" si="32"/>
        <v>1.7039650441071403</v>
      </c>
      <c r="J813" s="5">
        <f t="shared" si="33"/>
        <v>-0.32092889205052605</v>
      </c>
    </row>
    <row r="814" spans="1:10" ht="11.25">
      <c r="A814" s="1">
        <v>5000</v>
      </c>
      <c r="B814" s="1">
        <v>5</v>
      </c>
      <c r="C814" s="1" t="s">
        <v>83</v>
      </c>
      <c r="D814" s="1">
        <v>931</v>
      </c>
      <c r="E814" s="1" t="s">
        <v>20</v>
      </c>
      <c r="F814" s="1" t="s">
        <v>26</v>
      </c>
      <c r="G814" s="4">
        <v>28.930854842528998</v>
      </c>
      <c r="H814" s="4">
        <v>41.21769134496793</v>
      </c>
      <c r="I814" s="5">
        <f t="shared" si="32"/>
        <v>1.5269901875888054</v>
      </c>
      <c r="J814" s="5">
        <f t="shared" si="33"/>
        <v>0.2659638471987936</v>
      </c>
    </row>
    <row r="815" spans="1:10" ht="11.25">
      <c r="A815" s="1">
        <v>6000</v>
      </c>
      <c r="B815" s="1">
        <v>8</v>
      </c>
      <c r="C815" s="1" t="s">
        <v>83</v>
      </c>
      <c r="D815" s="1">
        <v>931</v>
      </c>
      <c r="E815" s="1" t="s">
        <v>20</v>
      </c>
      <c r="F815" s="1" t="s">
        <v>27</v>
      </c>
      <c r="G815" s="4">
        <v>23.098930682025376</v>
      </c>
      <c r="H815" s="4">
        <v>29.36749869085915</v>
      </c>
      <c r="I815" s="5">
        <f t="shared" si="32"/>
        <v>0.985505702746861</v>
      </c>
      <c r="J815" s="5">
        <f t="shared" si="33"/>
        <v>-1.0088863630051874</v>
      </c>
    </row>
    <row r="816" spans="1:10" ht="11.25">
      <c r="A816" s="1">
        <v>8000</v>
      </c>
      <c r="B816" s="1">
        <v>7</v>
      </c>
      <c r="C816" s="1" t="s">
        <v>83</v>
      </c>
      <c r="D816" s="1">
        <v>931</v>
      </c>
      <c r="E816" s="1" t="s">
        <v>20</v>
      </c>
      <c r="F816" s="1" t="s">
        <v>28</v>
      </c>
      <c r="G816" s="4">
        <v>24.085529854760622</v>
      </c>
      <c r="H816" s="4">
        <v>45.5181965977445</v>
      </c>
      <c r="I816" s="5">
        <f t="shared" si="32"/>
        <v>1.0771097994551246</v>
      </c>
      <c r="J816" s="5">
        <f t="shared" si="33"/>
        <v>0.7286145555469488</v>
      </c>
    </row>
    <row r="817" spans="1:10" ht="11.25">
      <c r="A817" s="1">
        <v>9000</v>
      </c>
      <c r="B817" s="1">
        <v>1</v>
      </c>
      <c r="C817" s="1" t="s">
        <v>83</v>
      </c>
      <c r="D817" s="1">
        <v>931</v>
      </c>
      <c r="E817" s="1" t="s">
        <v>20</v>
      </c>
      <c r="F817" s="1" t="s">
        <v>29</v>
      </c>
      <c r="G817" s="4">
        <v>4.22121566335476</v>
      </c>
      <c r="H817" s="4">
        <v>37.0089510675347</v>
      </c>
      <c r="I817" s="5">
        <f t="shared" si="32"/>
        <v>-0.7672588241147442</v>
      </c>
      <c r="J817" s="5">
        <f t="shared" si="33"/>
        <v>-0.18681473488774702</v>
      </c>
    </row>
    <row r="818" spans="1:10" ht="11.25">
      <c r="A818" s="1">
        <v>10000</v>
      </c>
      <c r="B818" s="1">
        <v>2</v>
      </c>
      <c r="C818" s="1" t="s">
        <v>83</v>
      </c>
      <c r="D818" s="1">
        <v>931</v>
      </c>
      <c r="E818" s="1" t="s">
        <v>20</v>
      </c>
      <c r="F818" s="1" t="s">
        <v>30</v>
      </c>
      <c r="G818" s="4">
        <v>22.979617566715692</v>
      </c>
      <c r="H818" s="4">
        <v>38.16328114092189</v>
      </c>
      <c r="I818" s="5">
        <f t="shared" si="32"/>
        <v>0.9744276778960076</v>
      </c>
      <c r="J818" s="5">
        <f t="shared" si="33"/>
        <v>-0.06263127393851187</v>
      </c>
    </row>
    <row r="819" spans="1:6" ht="11.25">
      <c r="A819" s="1">
        <v>11000</v>
      </c>
      <c r="B819" s="1">
        <v>2</v>
      </c>
      <c r="C819" s="1" t="s">
        <v>83</v>
      </c>
      <c r="D819" s="1">
        <v>931</v>
      </c>
      <c r="E819" s="1" t="s">
        <v>20</v>
      </c>
      <c r="F819" s="1" t="s">
        <v>31</v>
      </c>
    </row>
    <row r="820" spans="1:10" ht="11.25">
      <c r="A820" s="1">
        <v>12000</v>
      </c>
      <c r="B820" s="1">
        <v>5</v>
      </c>
      <c r="C820" s="1" t="s">
        <v>83</v>
      </c>
      <c r="D820" s="1">
        <v>931</v>
      </c>
      <c r="E820" s="1" t="s">
        <v>20</v>
      </c>
      <c r="F820" s="1" t="s">
        <v>32</v>
      </c>
      <c r="G820" s="4">
        <v>20.62172511084239</v>
      </c>
      <c r="H820" s="4">
        <v>42.975058403941134</v>
      </c>
      <c r="I820" s="5">
        <f>+(G820-G$808)/G$809</f>
        <v>0.7555012744238805</v>
      </c>
      <c r="J820" s="5">
        <f>+(H820-H$808)/H$809</f>
        <v>0.45502235704173183</v>
      </c>
    </row>
    <row r="821" spans="1:10" ht="11.25">
      <c r="A821" s="1">
        <v>13000</v>
      </c>
      <c r="B821" s="1">
        <v>5</v>
      </c>
      <c r="C821" s="1" t="s">
        <v>83</v>
      </c>
      <c r="D821" s="1">
        <v>931</v>
      </c>
      <c r="E821" s="1" t="s">
        <v>20</v>
      </c>
      <c r="F821" s="1" t="s">
        <v>33</v>
      </c>
      <c r="G821" s="4">
        <v>23.84171101414916</v>
      </c>
      <c r="H821" s="4">
        <v>30.05339782002605</v>
      </c>
      <c r="I821" s="5">
        <f aca="true" t="shared" si="34" ref="I821:I861">+(G821-G$808)/G$809</f>
        <v>1.054471624528677</v>
      </c>
      <c r="J821" s="5">
        <f aca="true" t="shared" si="35" ref="J821:J861">+(H821-H$808)/H$809</f>
        <v>-0.9350969593625418</v>
      </c>
    </row>
    <row r="822" spans="1:10" ht="11.25">
      <c r="A822" s="1">
        <v>15000</v>
      </c>
      <c r="B822" s="1">
        <v>8</v>
      </c>
      <c r="C822" s="1" t="s">
        <v>83</v>
      </c>
      <c r="D822" s="1">
        <v>931</v>
      </c>
      <c r="E822" s="1" t="s">
        <v>20</v>
      </c>
      <c r="F822" s="1" t="s">
        <v>34</v>
      </c>
      <c r="G822" s="4">
        <v>20.29870512065921</v>
      </c>
      <c r="H822" s="4">
        <v>21.620392467048212</v>
      </c>
      <c r="I822" s="5">
        <f t="shared" si="34"/>
        <v>0.7255094041313004</v>
      </c>
      <c r="J822" s="5">
        <f t="shared" si="35"/>
        <v>-1.8423242898116796</v>
      </c>
    </row>
    <row r="823" spans="1:10" ht="11.25">
      <c r="A823" s="1">
        <v>16000</v>
      </c>
      <c r="B823" s="1">
        <v>7</v>
      </c>
      <c r="C823" s="1" t="s">
        <v>83</v>
      </c>
      <c r="D823" s="1">
        <v>931</v>
      </c>
      <c r="E823" s="1" t="s">
        <v>20</v>
      </c>
      <c r="F823" s="1" t="s">
        <v>35</v>
      </c>
      <c r="G823" s="4">
        <v>26.54582341007321</v>
      </c>
      <c r="H823" s="4">
        <v>42.44686875935055</v>
      </c>
      <c r="I823" s="5">
        <f t="shared" si="34"/>
        <v>1.3055439751566393</v>
      </c>
      <c r="J823" s="5">
        <f t="shared" si="35"/>
        <v>0.39819942604909536</v>
      </c>
    </row>
    <row r="824" spans="1:10" ht="11.25">
      <c r="A824" s="1">
        <v>17000</v>
      </c>
      <c r="B824" s="1">
        <v>3</v>
      </c>
      <c r="C824" s="1" t="s">
        <v>83</v>
      </c>
      <c r="D824" s="1">
        <v>931</v>
      </c>
      <c r="E824" s="1" t="s">
        <v>20</v>
      </c>
      <c r="F824" s="1" t="s">
        <v>36</v>
      </c>
      <c r="G824" s="4">
        <v>4.236723666764197</v>
      </c>
      <c r="H824" s="4">
        <v>48.430848680200626</v>
      </c>
      <c r="I824" s="5">
        <f t="shared" si="34"/>
        <v>-0.7658189317214315</v>
      </c>
      <c r="J824" s="5">
        <f t="shared" si="35"/>
        <v>1.0419592603929744</v>
      </c>
    </row>
    <row r="825" spans="1:10" ht="11.25">
      <c r="A825" s="7">
        <v>18000</v>
      </c>
      <c r="B825" s="7">
        <v>3</v>
      </c>
      <c r="C825" s="7" t="s">
        <v>83</v>
      </c>
      <c r="D825" s="7">
        <v>931</v>
      </c>
      <c r="E825" s="7" t="s">
        <v>20</v>
      </c>
      <c r="F825" s="7" t="s">
        <v>37</v>
      </c>
      <c r="G825" s="4">
        <v>10.723657297933698</v>
      </c>
      <c r="H825" s="4">
        <v>34.61165472284262</v>
      </c>
      <c r="I825" s="5">
        <f t="shared" si="34"/>
        <v>-0.16351790399778407</v>
      </c>
      <c r="J825" s="5">
        <f t="shared" si="35"/>
        <v>-0.44471718746030237</v>
      </c>
    </row>
    <row r="826" spans="1:10" ht="11.25">
      <c r="A826" s="1">
        <v>19000</v>
      </c>
      <c r="B826" s="1">
        <v>4</v>
      </c>
      <c r="C826" s="1" t="s">
        <v>83</v>
      </c>
      <c r="D826" s="1">
        <v>931</v>
      </c>
      <c r="E826" s="1" t="s">
        <v>20</v>
      </c>
      <c r="F826" s="1" t="s">
        <v>38</v>
      </c>
      <c r="G826" s="4">
        <v>5.850171914432334</v>
      </c>
      <c r="H826" s="4">
        <v>45.10500325385214</v>
      </c>
      <c r="I826" s="5">
        <f t="shared" si="34"/>
        <v>-0.6160129381653916</v>
      </c>
      <c r="J826" s="5">
        <f t="shared" si="35"/>
        <v>0.6841629895098836</v>
      </c>
    </row>
    <row r="827" spans="1:10" ht="11.25">
      <c r="A827" s="1">
        <v>20000</v>
      </c>
      <c r="B827" s="1">
        <v>4</v>
      </c>
      <c r="C827" s="1" t="s">
        <v>83</v>
      </c>
      <c r="D827" s="1">
        <v>931</v>
      </c>
      <c r="E827" s="1" t="s">
        <v>20</v>
      </c>
      <c r="F827" s="1" t="s">
        <v>39</v>
      </c>
      <c r="G827" s="4">
        <v>-1.831540462630954</v>
      </c>
      <c r="H827" s="4">
        <v>43.74156863196228</v>
      </c>
      <c r="I827" s="5">
        <f t="shared" si="34"/>
        <v>-1.3292471906558943</v>
      </c>
      <c r="J827" s="5">
        <f t="shared" si="35"/>
        <v>0.5374839468098479</v>
      </c>
    </row>
    <row r="828" spans="1:10" ht="11.25">
      <c r="A828" s="1">
        <v>21000</v>
      </c>
      <c r="B828" s="1">
        <v>5</v>
      </c>
      <c r="C828" s="1" t="s">
        <v>83</v>
      </c>
      <c r="D828" s="1">
        <v>931</v>
      </c>
      <c r="E828" s="1" t="s">
        <v>20</v>
      </c>
      <c r="F828" s="1" t="s">
        <v>40</v>
      </c>
      <c r="G828" s="4">
        <v>11.701471495285931</v>
      </c>
      <c r="H828" s="4">
        <v>46.49565196658598</v>
      </c>
      <c r="I828" s="5">
        <f t="shared" si="34"/>
        <v>-0.0727294776821219</v>
      </c>
      <c r="J828" s="5">
        <f t="shared" si="35"/>
        <v>0.8337697389945794</v>
      </c>
    </row>
    <row r="829" spans="1:10" ht="11.25">
      <c r="A829" s="1">
        <v>22000</v>
      </c>
      <c r="B829" s="1">
        <v>5</v>
      </c>
      <c r="C829" s="1" t="s">
        <v>83</v>
      </c>
      <c r="D829" s="1">
        <v>931</v>
      </c>
      <c r="E829" s="1" t="s">
        <v>20</v>
      </c>
      <c r="F829" s="1" t="s">
        <v>41</v>
      </c>
      <c r="G829" s="4">
        <v>18.012345805815478</v>
      </c>
      <c r="H829" s="4">
        <v>40.78141887228441</v>
      </c>
      <c r="I829" s="5">
        <f t="shared" si="34"/>
        <v>0.5132247341511564</v>
      </c>
      <c r="J829" s="5">
        <f t="shared" si="35"/>
        <v>0.21902941585737978</v>
      </c>
    </row>
    <row r="830" spans="1:10" ht="11.25">
      <c r="A830" s="1">
        <v>23000</v>
      </c>
      <c r="B830" s="1">
        <v>1</v>
      </c>
      <c r="C830" s="1" t="s">
        <v>83</v>
      </c>
      <c r="D830" s="1">
        <v>931</v>
      </c>
      <c r="E830" s="1" t="s">
        <v>20</v>
      </c>
      <c r="F830" s="1" t="s">
        <v>42</v>
      </c>
      <c r="G830" s="4">
        <v>-2.8666615015108032</v>
      </c>
      <c r="H830" s="4">
        <v>35.013678388529115</v>
      </c>
      <c r="I830" s="5">
        <f t="shared" si="34"/>
        <v>-1.4253564621520638</v>
      </c>
      <c r="J830" s="5">
        <f t="shared" si="35"/>
        <v>-0.4014672615167191</v>
      </c>
    </row>
    <row r="831" spans="1:10" ht="11.25">
      <c r="A831" s="1">
        <v>24000</v>
      </c>
      <c r="B831" s="1">
        <v>2</v>
      </c>
      <c r="C831" s="1" t="s">
        <v>83</v>
      </c>
      <c r="D831" s="1">
        <v>931</v>
      </c>
      <c r="E831" s="1" t="s">
        <v>20</v>
      </c>
      <c r="F831" s="1" t="s">
        <v>43</v>
      </c>
      <c r="G831" s="4">
        <v>0.11765770657978791</v>
      </c>
      <c r="H831" s="4">
        <v>40.494973108146404</v>
      </c>
      <c r="I831" s="5">
        <f t="shared" si="34"/>
        <v>-1.1482673737957938</v>
      </c>
      <c r="J831" s="5">
        <f t="shared" si="35"/>
        <v>0.18821342380709324</v>
      </c>
    </row>
    <row r="832" spans="1:10" ht="11.25">
      <c r="A832" s="1">
        <v>25000</v>
      </c>
      <c r="B832" s="1">
        <v>1</v>
      </c>
      <c r="C832" s="1" t="s">
        <v>83</v>
      </c>
      <c r="D832" s="1">
        <v>931</v>
      </c>
      <c r="E832" s="1" t="s">
        <v>20</v>
      </c>
      <c r="F832" s="1" t="s">
        <v>44</v>
      </c>
      <c r="G832" s="4">
        <v>2.8037621824062553</v>
      </c>
      <c r="H832" s="4">
        <v>38.57632566163647</v>
      </c>
      <c r="I832" s="5">
        <f t="shared" si="34"/>
        <v>-0.898867028679006</v>
      </c>
      <c r="J832" s="5">
        <f t="shared" si="35"/>
        <v>-0.018195718380349123</v>
      </c>
    </row>
    <row r="833" spans="1:10" ht="11.25">
      <c r="A833" s="1">
        <v>26000</v>
      </c>
      <c r="B833" s="1">
        <v>3</v>
      </c>
      <c r="C833" s="1" t="s">
        <v>83</v>
      </c>
      <c r="D833" s="1">
        <v>931</v>
      </c>
      <c r="E833" s="1" t="s">
        <v>20</v>
      </c>
      <c r="F833" s="1" t="s">
        <v>45</v>
      </c>
      <c r="G833" s="4">
        <v>3.13894836157782</v>
      </c>
      <c r="H833" s="4">
        <v>38.79005987394382</v>
      </c>
      <c r="I833" s="5">
        <f t="shared" si="34"/>
        <v>-0.8677455479190126</v>
      </c>
      <c r="J833" s="5">
        <f t="shared" si="35"/>
        <v>0.004797925135930147</v>
      </c>
    </row>
    <row r="834" spans="1:10" ht="11.25">
      <c r="A834" s="1">
        <v>27000</v>
      </c>
      <c r="B834" s="1">
        <v>4</v>
      </c>
      <c r="C834" s="1" t="s">
        <v>83</v>
      </c>
      <c r="D834" s="1">
        <v>931</v>
      </c>
      <c r="E834" s="1" t="s">
        <v>20</v>
      </c>
      <c r="F834" s="1" t="s">
        <v>46</v>
      </c>
      <c r="G834" s="4">
        <v>6.076640170838776</v>
      </c>
      <c r="H834" s="4">
        <v>38.23616462726025</v>
      </c>
      <c r="I834" s="5">
        <f t="shared" si="34"/>
        <v>-0.5949857362028225</v>
      </c>
      <c r="J834" s="5">
        <f t="shared" si="35"/>
        <v>-0.05479042859608243</v>
      </c>
    </row>
    <row r="835" spans="1:10" ht="11.25">
      <c r="A835" s="1">
        <v>28000</v>
      </c>
      <c r="B835" s="1">
        <v>5</v>
      </c>
      <c r="C835" s="1" t="s">
        <v>83</v>
      </c>
      <c r="D835" s="1">
        <v>931</v>
      </c>
      <c r="E835" s="1" t="s">
        <v>20</v>
      </c>
      <c r="F835" s="1" t="s">
        <v>47</v>
      </c>
      <c r="G835" s="4">
        <v>23.285018597338848</v>
      </c>
      <c r="H835" s="4">
        <v>47.952385485008044</v>
      </c>
      <c r="I835" s="5">
        <f t="shared" si="34"/>
        <v>1.0027836570181534</v>
      </c>
      <c r="J835" s="5">
        <f t="shared" si="35"/>
        <v>0.9904859280370958</v>
      </c>
    </row>
    <row r="836" spans="1:10" ht="11.25">
      <c r="A836" s="1">
        <v>29000</v>
      </c>
      <c r="B836" s="1">
        <v>4</v>
      </c>
      <c r="C836" s="1" t="s">
        <v>83</v>
      </c>
      <c r="D836" s="1">
        <v>931</v>
      </c>
      <c r="E836" s="1" t="s">
        <v>20</v>
      </c>
      <c r="F836" s="1" t="s">
        <v>48</v>
      </c>
      <c r="G836" s="4">
        <v>25.52474528580182</v>
      </c>
      <c r="H836" s="4">
        <v>35.379850512537935</v>
      </c>
      <c r="I836" s="5">
        <f t="shared" si="34"/>
        <v>1.2107385649887668</v>
      </c>
      <c r="J836" s="5">
        <f t="shared" si="35"/>
        <v>-0.36207426404493326</v>
      </c>
    </row>
    <row r="837" spans="1:10" ht="11.25">
      <c r="A837" s="1">
        <v>30000</v>
      </c>
      <c r="B837" s="1">
        <v>7</v>
      </c>
      <c r="C837" s="1" t="s">
        <v>83</v>
      </c>
      <c r="D837" s="1">
        <v>931</v>
      </c>
      <c r="E837" s="1" t="s">
        <v>20</v>
      </c>
      <c r="F837" s="1" t="s">
        <v>49</v>
      </c>
      <c r="G837" s="4">
        <v>15.940819071471646</v>
      </c>
      <c r="H837" s="4">
        <v>47.53955794662454</v>
      </c>
      <c r="I837" s="5">
        <f t="shared" si="34"/>
        <v>0.32088691292585086</v>
      </c>
      <c r="J837" s="5">
        <f t="shared" si="35"/>
        <v>0.9460737155568438</v>
      </c>
    </row>
    <row r="838" spans="1:10" ht="11.25">
      <c r="A838" s="1">
        <v>31000</v>
      </c>
      <c r="B838" s="1">
        <v>4</v>
      </c>
      <c r="C838" s="1" t="s">
        <v>83</v>
      </c>
      <c r="D838" s="1">
        <v>931</v>
      </c>
      <c r="E838" s="1" t="s">
        <v>20</v>
      </c>
      <c r="F838" s="1" t="s">
        <v>50</v>
      </c>
      <c r="G838" s="4">
        <v>0.9554645589308963</v>
      </c>
      <c r="H838" s="4">
        <v>40.505996019232036</v>
      </c>
      <c r="I838" s="5">
        <f t="shared" si="34"/>
        <v>-1.0704783972321457</v>
      </c>
      <c r="J838" s="5">
        <f t="shared" si="35"/>
        <v>0.1893992746134686</v>
      </c>
    </row>
    <row r="839" spans="1:10" ht="11.25">
      <c r="A839" s="1">
        <v>32000</v>
      </c>
      <c r="B839" s="1">
        <v>8</v>
      </c>
      <c r="C839" s="1" t="s">
        <v>83</v>
      </c>
      <c r="D839" s="1">
        <v>931</v>
      </c>
      <c r="E839" s="1" t="s">
        <v>20</v>
      </c>
      <c r="F839" s="1" t="s">
        <v>51</v>
      </c>
      <c r="G839" s="4">
        <v>31.093631058107075</v>
      </c>
      <c r="H839" s="4">
        <v>54.86936985186222</v>
      </c>
      <c r="I839" s="5">
        <f t="shared" si="34"/>
        <v>1.7278003717904418</v>
      </c>
      <c r="J839" s="5">
        <f t="shared" si="35"/>
        <v>1.7346188912260287</v>
      </c>
    </row>
    <row r="840" spans="1:10" ht="11.25">
      <c r="A840" s="1">
        <v>33000</v>
      </c>
      <c r="B840" s="1">
        <v>1</v>
      </c>
      <c r="C840" s="1" t="s">
        <v>83</v>
      </c>
      <c r="D840" s="1">
        <v>931</v>
      </c>
      <c r="E840" s="1" t="s">
        <v>20</v>
      </c>
      <c r="F840" s="1" t="s">
        <v>52</v>
      </c>
      <c r="G840" s="4">
        <v>13.938053097345126</v>
      </c>
      <c r="H840" s="4">
        <v>30.049514229587814</v>
      </c>
      <c r="I840" s="5">
        <f t="shared" si="34"/>
        <v>0.13493341423268143</v>
      </c>
      <c r="J840" s="5">
        <f t="shared" si="35"/>
        <v>-0.935514758147004</v>
      </c>
    </row>
    <row r="841" spans="1:10" ht="11.25">
      <c r="A841" s="1">
        <v>34000</v>
      </c>
      <c r="B841" s="1">
        <v>2</v>
      </c>
      <c r="C841" s="1" t="s">
        <v>83</v>
      </c>
      <c r="D841" s="1">
        <v>931</v>
      </c>
      <c r="E841" s="1" t="s">
        <v>20</v>
      </c>
      <c r="F841" s="1" t="s">
        <v>53</v>
      </c>
      <c r="G841" s="4">
        <v>10.406937427900864</v>
      </c>
      <c r="H841" s="4">
        <v>41.49488167635156</v>
      </c>
      <c r="I841" s="5">
        <f t="shared" si="34"/>
        <v>-0.19292481858446603</v>
      </c>
      <c r="J841" s="5">
        <f t="shared" si="35"/>
        <v>0.29578413472875253</v>
      </c>
    </row>
    <row r="842" spans="1:10" ht="11.25">
      <c r="A842" s="1">
        <v>35000</v>
      </c>
      <c r="B842" s="1">
        <v>6</v>
      </c>
      <c r="C842" s="1" t="s">
        <v>83</v>
      </c>
      <c r="D842" s="1">
        <v>931</v>
      </c>
      <c r="E842" s="1" t="s">
        <v>20</v>
      </c>
      <c r="F842" s="1" t="s">
        <v>54</v>
      </c>
      <c r="G842" s="4">
        <v>15.020997092710232</v>
      </c>
      <c r="H842" s="4">
        <v>49.00540795511059</v>
      </c>
      <c r="I842" s="5">
        <f t="shared" si="34"/>
        <v>0.23548296791417384</v>
      </c>
      <c r="J842" s="5">
        <f t="shared" si="35"/>
        <v>1.1037706615890255</v>
      </c>
    </row>
    <row r="843" spans="1:10" ht="11.25">
      <c r="A843" s="1">
        <v>36000</v>
      </c>
      <c r="B843" s="1">
        <v>2</v>
      </c>
      <c r="C843" s="1" t="s">
        <v>83</v>
      </c>
      <c r="D843" s="1">
        <v>931</v>
      </c>
      <c r="E843" s="1" t="s">
        <v>20</v>
      </c>
      <c r="F843" s="1" t="s">
        <v>55</v>
      </c>
      <c r="G843" s="4">
        <v>-8.654895455934353</v>
      </c>
      <c r="H843" s="4">
        <v>38.53009822986366</v>
      </c>
      <c r="I843" s="5">
        <f t="shared" si="34"/>
        <v>-1.9627843838287793</v>
      </c>
      <c r="J843" s="5">
        <f t="shared" si="35"/>
        <v>-0.023168890786311507</v>
      </c>
    </row>
    <row r="844" spans="1:10" ht="11.25">
      <c r="A844" s="1">
        <v>37000</v>
      </c>
      <c r="B844" s="1">
        <v>5</v>
      </c>
      <c r="C844" s="1" t="s">
        <v>83</v>
      </c>
      <c r="D844" s="1">
        <v>931</v>
      </c>
      <c r="E844" s="1" t="s">
        <v>20</v>
      </c>
      <c r="F844" s="1" t="s">
        <v>56</v>
      </c>
      <c r="G844" s="4">
        <v>25.932071741279472</v>
      </c>
      <c r="H844" s="4">
        <v>20.260576785845963</v>
      </c>
      <c r="I844" s="5">
        <f t="shared" si="34"/>
        <v>1.2485581507441077</v>
      </c>
      <c r="J844" s="5">
        <f t="shared" si="35"/>
        <v>-1.988614004892243</v>
      </c>
    </row>
    <row r="845" spans="1:10" ht="11.25">
      <c r="A845" s="1">
        <v>38000</v>
      </c>
      <c r="B845" s="1">
        <v>4</v>
      </c>
      <c r="C845" s="1" t="s">
        <v>83</v>
      </c>
      <c r="D845" s="1">
        <v>931</v>
      </c>
      <c r="E845" s="1" t="s">
        <v>20</v>
      </c>
      <c r="F845" s="1" t="s">
        <v>57</v>
      </c>
      <c r="G845" s="4">
        <v>2.9312805872756975</v>
      </c>
      <c r="H845" s="4">
        <v>37.57202391545722</v>
      </c>
      <c r="I845" s="5">
        <f t="shared" si="34"/>
        <v>-0.8870271563027108</v>
      </c>
      <c r="J845" s="5">
        <f t="shared" si="35"/>
        <v>-0.12623904979242612</v>
      </c>
    </row>
    <row r="846" spans="1:10" ht="11.25">
      <c r="A846" s="1">
        <v>39000</v>
      </c>
      <c r="B846" s="1">
        <v>3</v>
      </c>
      <c r="C846" s="1" t="s">
        <v>83</v>
      </c>
      <c r="D846" s="1">
        <v>931</v>
      </c>
      <c r="E846" s="1" t="s">
        <v>20</v>
      </c>
      <c r="F846" s="1" t="s">
        <v>58</v>
      </c>
      <c r="G846" s="4">
        <v>4.898490212096451</v>
      </c>
      <c r="H846" s="4">
        <v>34.66500399220962</v>
      </c>
      <c r="I846" s="5">
        <f t="shared" si="34"/>
        <v>-0.7043750056649712</v>
      </c>
      <c r="J846" s="5">
        <f t="shared" si="35"/>
        <v>-0.43897784386885763</v>
      </c>
    </row>
    <row r="847" spans="1:10" ht="11.25">
      <c r="A847" s="1">
        <v>40000</v>
      </c>
      <c r="B847" s="1">
        <v>6</v>
      </c>
      <c r="C847" s="1" t="s">
        <v>83</v>
      </c>
      <c r="D847" s="1">
        <v>931</v>
      </c>
      <c r="E847" s="1" t="s">
        <v>20</v>
      </c>
      <c r="F847" s="1" t="s">
        <v>59</v>
      </c>
      <c r="G847" s="4">
        <v>5.821727019498613</v>
      </c>
      <c r="H847" s="4">
        <v>31.990244715602568</v>
      </c>
      <c r="I847" s="5">
        <f t="shared" si="34"/>
        <v>-0.6186539994782052</v>
      </c>
      <c r="J847" s="5">
        <f t="shared" si="35"/>
        <v>-0.7267299104857019</v>
      </c>
    </row>
    <row r="848" spans="1:10" ht="11.25">
      <c r="A848" s="1">
        <v>41000</v>
      </c>
      <c r="B848" s="1">
        <v>8</v>
      </c>
      <c r="C848" s="1" t="s">
        <v>83</v>
      </c>
      <c r="D848" s="1">
        <v>931</v>
      </c>
      <c r="E848" s="1" t="s">
        <v>20</v>
      </c>
      <c r="F848" s="1" t="s">
        <v>60</v>
      </c>
      <c r="G848" s="4">
        <v>-2.0604802846131087</v>
      </c>
      <c r="H848" s="4">
        <v>51.51627535380923</v>
      </c>
      <c r="I848" s="5">
        <f t="shared" si="34"/>
        <v>-1.3505038733825618</v>
      </c>
      <c r="J848" s="5">
        <f t="shared" si="35"/>
        <v>1.3738911502981617</v>
      </c>
    </row>
    <row r="849" spans="1:10" ht="11.25">
      <c r="A849" s="1">
        <v>42000</v>
      </c>
      <c r="B849" s="1">
        <v>2</v>
      </c>
      <c r="C849" s="1" t="s">
        <v>83</v>
      </c>
      <c r="D849" s="1">
        <v>931</v>
      </c>
      <c r="E849" s="1" t="s">
        <v>20</v>
      </c>
      <c r="F849" s="1" t="s">
        <v>61</v>
      </c>
      <c r="G849" s="4">
        <v>10.26156546340442</v>
      </c>
      <c r="H849" s="4">
        <v>13.983434354928214</v>
      </c>
      <c r="I849" s="5">
        <f t="shared" si="34"/>
        <v>-0.2064223643582816</v>
      </c>
      <c r="J849" s="5">
        <f t="shared" si="35"/>
        <v>-2.6639124224889534</v>
      </c>
    </row>
    <row r="850" spans="1:10" ht="11.25">
      <c r="A850" s="1">
        <v>44000</v>
      </c>
      <c r="B850" s="1">
        <v>1</v>
      </c>
      <c r="C850" s="1" t="s">
        <v>83</v>
      </c>
      <c r="D850" s="1">
        <v>931</v>
      </c>
      <c r="E850" s="1" t="s">
        <v>20</v>
      </c>
      <c r="F850" s="1" t="s">
        <v>62</v>
      </c>
      <c r="G850" s="4">
        <v>-0.6974177885676447</v>
      </c>
      <c r="H850" s="4">
        <v>35.114202324545275</v>
      </c>
      <c r="I850" s="5">
        <f t="shared" si="34"/>
        <v>-1.223945781547771</v>
      </c>
      <c r="J850" s="5">
        <f t="shared" si="35"/>
        <v>-0.3906528414729826</v>
      </c>
    </row>
    <row r="851" spans="1:10" ht="11.25">
      <c r="A851" s="1">
        <v>45000</v>
      </c>
      <c r="B851" s="1">
        <v>5</v>
      </c>
      <c r="C851" s="1" t="s">
        <v>83</v>
      </c>
      <c r="D851" s="1">
        <v>931</v>
      </c>
      <c r="E851" s="1" t="s">
        <v>20</v>
      </c>
      <c r="F851" s="1" t="s">
        <v>63</v>
      </c>
      <c r="G851" s="4">
        <v>9.429394689203807</v>
      </c>
      <c r="H851" s="4">
        <v>40.19803483780229</v>
      </c>
      <c r="I851" s="5">
        <f t="shared" si="34"/>
        <v>-0.2836880404142659</v>
      </c>
      <c r="J851" s="5">
        <f t="shared" si="35"/>
        <v>0.15626864219761058</v>
      </c>
    </row>
    <row r="852" spans="1:10" ht="11.25">
      <c r="A852" s="1">
        <v>46000</v>
      </c>
      <c r="B852" s="1">
        <v>4</v>
      </c>
      <c r="C852" s="1" t="s">
        <v>83</v>
      </c>
      <c r="D852" s="1">
        <v>931</v>
      </c>
      <c r="E852" s="1" t="s">
        <v>20</v>
      </c>
      <c r="F852" s="1" t="s">
        <v>64</v>
      </c>
      <c r="G852" s="4">
        <v>2.165096399825295</v>
      </c>
      <c r="H852" s="4">
        <v>55.152380250361354</v>
      </c>
      <c r="I852" s="5">
        <f t="shared" si="34"/>
        <v>-0.958166087231435</v>
      </c>
      <c r="J852" s="5">
        <f t="shared" si="35"/>
        <v>1.7650653047610392</v>
      </c>
    </row>
    <row r="853" spans="1:10" ht="11.25">
      <c r="A853" s="1">
        <v>47000</v>
      </c>
      <c r="B853" s="1">
        <v>5</v>
      </c>
      <c r="C853" s="1" t="s">
        <v>83</v>
      </c>
      <c r="D853" s="1">
        <v>931</v>
      </c>
      <c r="E853" s="1" t="s">
        <v>20</v>
      </c>
      <c r="F853" s="1" t="s">
        <v>65</v>
      </c>
      <c r="G853" s="4">
        <v>7.063800941995946</v>
      </c>
      <c r="H853" s="4">
        <v>31.128671104623983</v>
      </c>
      <c r="I853" s="5">
        <f t="shared" si="34"/>
        <v>-0.5033294960126112</v>
      </c>
      <c r="J853" s="5">
        <f t="shared" si="35"/>
        <v>-0.8194184710114597</v>
      </c>
    </row>
    <row r="854" spans="1:10" ht="11.25">
      <c r="A854" s="1">
        <v>48000</v>
      </c>
      <c r="B854" s="1">
        <v>6</v>
      </c>
      <c r="C854" s="1" t="s">
        <v>83</v>
      </c>
      <c r="D854" s="1">
        <v>931</v>
      </c>
      <c r="E854" s="1" t="s">
        <v>20</v>
      </c>
      <c r="F854" s="1" t="s">
        <v>66</v>
      </c>
      <c r="G854" s="4">
        <v>20.617413411993702</v>
      </c>
      <c r="H854" s="4">
        <v>50.26121016321772</v>
      </c>
      <c r="I854" s="5">
        <f t="shared" si="34"/>
        <v>0.7551009403376303</v>
      </c>
      <c r="J854" s="5">
        <f t="shared" si="35"/>
        <v>1.2388705503174082</v>
      </c>
    </row>
    <row r="855" spans="1:10" ht="11.25">
      <c r="A855" s="1">
        <v>49000</v>
      </c>
      <c r="B855" s="1">
        <v>7</v>
      </c>
      <c r="C855" s="1" t="s">
        <v>83</v>
      </c>
      <c r="D855" s="1">
        <v>931</v>
      </c>
      <c r="E855" s="1" t="s">
        <v>20</v>
      </c>
      <c r="F855" s="1" t="s">
        <v>67</v>
      </c>
      <c r="G855" s="4">
        <v>40.1222227270662</v>
      </c>
      <c r="H855" s="4">
        <v>50.0538859300407</v>
      </c>
      <c r="I855" s="5">
        <f t="shared" si="34"/>
        <v>2.566090132453657</v>
      </c>
      <c r="J855" s="5">
        <f t="shared" si="35"/>
        <v>1.2165664958635376</v>
      </c>
    </row>
    <row r="856" spans="1:10" ht="11.25">
      <c r="A856" s="1">
        <v>50000</v>
      </c>
      <c r="B856" s="1">
        <v>1</v>
      </c>
      <c r="C856" s="1" t="s">
        <v>83</v>
      </c>
      <c r="D856" s="1">
        <v>931</v>
      </c>
      <c r="E856" s="1" t="s">
        <v>20</v>
      </c>
      <c r="F856" s="1" t="s">
        <v>68</v>
      </c>
      <c r="G856" s="4">
        <v>10.414545454545454</v>
      </c>
      <c r="H856" s="4">
        <v>41.55841837694343</v>
      </c>
      <c r="I856" s="5">
        <f t="shared" si="34"/>
        <v>-0.19221842593001254</v>
      </c>
      <c r="J856" s="5">
        <f t="shared" si="35"/>
        <v>0.3026194477459739</v>
      </c>
    </row>
    <row r="857" spans="1:10" ht="11.25">
      <c r="A857" s="1">
        <v>51000</v>
      </c>
      <c r="B857" s="1">
        <v>5</v>
      </c>
      <c r="C857" s="1" t="s">
        <v>83</v>
      </c>
      <c r="D857" s="1">
        <v>931</v>
      </c>
      <c r="E857" s="1" t="s">
        <v>20</v>
      </c>
      <c r="F857" s="1" t="s">
        <v>69</v>
      </c>
      <c r="G857" s="4">
        <v>11.379417097872713</v>
      </c>
      <c r="H857" s="4">
        <v>38.87574809319314</v>
      </c>
      <c r="I857" s="5">
        <f t="shared" si="34"/>
        <v>-0.10263169428764785</v>
      </c>
      <c r="J857" s="5">
        <f t="shared" si="35"/>
        <v>0.0140163106517238</v>
      </c>
    </row>
    <row r="858" spans="1:10" ht="11.25">
      <c r="A858" s="1">
        <v>53000</v>
      </c>
      <c r="B858" s="1">
        <v>8</v>
      </c>
      <c r="C858" s="1" t="s">
        <v>83</v>
      </c>
      <c r="D858" s="1">
        <v>931</v>
      </c>
      <c r="E858" s="1" t="s">
        <v>20</v>
      </c>
      <c r="F858" s="1" t="s">
        <v>70</v>
      </c>
      <c r="G858" s="4">
        <v>20.58775212193118</v>
      </c>
      <c r="H858" s="4">
        <v>42.573279470638646</v>
      </c>
      <c r="I858" s="5">
        <f t="shared" si="34"/>
        <v>0.7523469387547523</v>
      </c>
      <c r="J858" s="5">
        <f t="shared" si="35"/>
        <v>0.4117987595419383</v>
      </c>
    </row>
    <row r="859" spans="1:10" ht="11.25">
      <c r="A859" s="1">
        <v>54000</v>
      </c>
      <c r="B859" s="1">
        <v>5</v>
      </c>
      <c r="C859" s="1" t="s">
        <v>83</v>
      </c>
      <c r="D859" s="1">
        <v>931</v>
      </c>
      <c r="E859" s="1" t="s">
        <v>20</v>
      </c>
      <c r="F859" s="1" t="s">
        <v>71</v>
      </c>
      <c r="G859" s="4">
        <v>16.775690553183086</v>
      </c>
      <c r="H859" s="4">
        <v>43.26914049042534</v>
      </c>
      <c r="I859" s="5">
        <f t="shared" si="34"/>
        <v>0.3984033451945296</v>
      </c>
      <c r="J859" s="5">
        <f t="shared" si="35"/>
        <v>0.48665986882865014</v>
      </c>
    </row>
    <row r="860" spans="1:10" ht="11.25">
      <c r="A860" s="1">
        <v>55000</v>
      </c>
      <c r="B860" s="1">
        <v>3</v>
      </c>
      <c r="C860" s="1" t="s">
        <v>83</v>
      </c>
      <c r="D860" s="1">
        <v>931</v>
      </c>
      <c r="E860" s="1" t="s">
        <v>20</v>
      </c>
      <c r="F860" s="1" t="s">
        <v>72</v>
      </c>
      <c r="G860" s="4">
        <v>9.446570270788879</v>
      </c>
      <c r="H860" s="4">
        <v>42.551295200418735</v>
      </c>
      <c r="I860" s="5">
        <f t="shared" si="34"/>
        <v>-0.28209331615337113</v>
      </c>
      <c r="J860" s="5">
        <f t="shared" si="35"/>
        <v>0.40943367972179573</v>
      </c>
    </row>
    <row r="861" spans="1:10" ht="11.25">
      <c r="A861" s="1">
        <v>56000</v>
      </c>
      <c r="B861" s="1">
        <v>7</v>
      </c>
      <c r="C861" s="1" t="s">
        <v>83</v>
      </c>
      <c r="D861" s="1">
        <v>931</v>
      </c>
      <c r="E861" s="1" t="s">
        <v>20</v>
      </c>
      <c r="F861" s="1" t="s">
        <v>73</v>
      </c>
      <c r="G861" s="4">
        <v>3.1406844106463883</v>
      </c>
      <c r="H861" s="4">
        <v>25.720594538976083</v>
      </c>
      <c r="I861" s="5">
        <f t="shared" si="34"/>
        <v>-0.8675843586425951</v>
      </c>
      <c r="J861" s="5">
        <f t="shared" si="35"/>
        <v>-1.401222307265965</v>
      </c>
    </row>
    <row r="862" spans="1:4" ht="11.25">
      <c r="A862" s="1">
        <v>99999</v>
      </c>
      <c r="D862" s="1">
        <v>931</v>
      </c>
    </row>
    <row r="863" spans="1:8" ht="11.25">
      <c r="A863" s="1">
        <v>0</v>
      </c>
      <c r="B863" s="1">
        <v>0</v>
      </c>
      <c r="C863" s="1" t="s">
        <v>83</v>
      </c>
      <c r="D863" s="1">
        <v>932</v>
      </c>
      <c r="E863" s="1" t="s">
        <v>21</v>
      </c>
      <c r="F863" s="1" t="s">
        <v>22</v>
      </c>
      <c r="G863" s="4">
        <v>18.282446268794384</v>
      </c>
      <c r="H863" s="4">
        <v>37.702947233844085</v>
      </c>
    </row>
    <row r="865" spans="6:8" ht="11.25">
      <c r="F865" s="1" t="s">
        <v>113</v>
      </c>
      <c r="G865" s="3">
        <f>AVERAGE(G868:G918)</f>
        <v>19.16729820528104</v>
      </c>
      <c r="H865" s="3">
        <f>AVERAGE(H868:H918)</f>
        <v>39.01424815471689</v>
      </c>
    </row>
    <row r="866" spans="6:8" ht="11.25">
      <c r="F866" s="1" t="s">
        <v>114</v>
      </c>
      <c r="G866" s="3">
        <f>STDEV(G868:G918)</f>
        <v>13.094218754061124</v>
      </c>
      <c r="H866" s="3">
        <f>STDEV(H868:H918)</f>
        <v>7.434340924267773</v>
      </c>
    </row>
    <row r="868" spans="1:10" ht="11.25">
      <c r="A868" s="1">
        <v>1000</v>
      </c>
      <c r="B868" s="1">
        <v>5</v>
      </c>
      <c r="C868" s="1" t="s">
        <v>83</v>
      </c>
      <c r="D868" s="1">
        <v>932</v>
      </c>
      <c r="E868" s="1" t="s">
        <v>21</v>
      </c>
      <c r="F868" s="1" t="s">
        <v>23</v>
      </c>
      <c r="G868" s="4">
        <v>18.74959640729108</v>
      </c>
      <c r="H868" s="4">
        <v>43.19375257873415</v>
      </c>
      <c r="I868" s="5">
        <f>+(G868-G$865)/G$866</f>
        <v>-0.0318997113027771</v>
      </c>
      <c r="J868" s="5">
        <f>+(H868-H$865)/H$866</f>
        <v>0.5621889642394776</v>
      </c>
    </row>
    <row r="869" spans="1:10" ht="11.25">
      <c r="A869" s="1">
        <v>2000</v>
      </c>
      <c r="B869" s="1">
        <v>8</v>
      </c>
      <c r="C869" s="1" t="s">
        <v>83</v>
      </c>
      <c r="D869" s="1">
        <v>932</v>
      </c>
      <c r="E869" s="1" t="s">
        <v>21</v>
      </c>
      <c r="F869" s="1" t="s">
        <v>24</v>
      </c>
      <c r="G869" s="4">
        <v>10.751263726686421</v>
      </c>
      <c r="H869" s="4">
        <v>10.351757464780942</v>
      </c>
      <c r="I869" s="5">
        <f aca="true" t="shared" si="36" ref="I869:I918">+(G869-G$865)/G$866</f>
        <v>-0.6427290269596585</v>
      </c>
      <c r="J869" s="5">
        <f aca="true" t="shared" si="37" ref="J869:J918">+(H869-H$865)/H$866</f>
        <v>-3.855417848322444</v>
      </c>
    </row>
    <row r="870" spans="1:10" ht="11.25">
      <c r="A870" s="1">
        <v>4000</v>
      </c>
      <c r="B870" s="1">
        <v>6</v>
      </c>
      <c r="C870" s="1" t="s">
        <v>83</v>
      </c>
      <c r="D870" s="1">
        <v>932</v>
      </c>
      <c r="E870" s="1" t="s">
        <v>21</v>
      </c>
      <c r="F870" s="1" t="s">
        <v>25</v>
      </c>
      <c r="G870" s="4">
        <v>31.592015420301212</v>
      </c>
      <c r="H870" s="4">
        <v>34.46958141374537</v>
      </c>
      <c r="I870" s="5">
        <f t="shared" si="36"/>
        <v>0.9488704479728272</v>
      </c>
      <c r="J870" s="5">
        <f t="shared" si="37"/>
        <v>-0.6113072816093832</v>
      </c>
    </row>
    <row r="871" spans="1:10" ht="11.25">
      <c r="A871" s="1">
        <v>5000</v>
      </c>
      <c r="B871" s="1">
        <v>5</v>
      </c>
      <c r="C871" s="1" t="s">
        <v>83</v>
      </c>
      <c r="D871" s="1">
        <v>932</v>
      </c>
      <c r="E871" s="1" t="s">
        <v>21</v>
      </c>
      <c r="F871" s="1" t="s">
        <v>26</v>
      </c>
      <c r="G871" s="4">
        <v>20.70372137404579</v>
      </c>
      <c r="H871" s="4">
        <v>43.007573760563076</v>
      </c>
      <c r="I871" s="5">
        <f t="shared" si="36"/>
        <v>0.11733599366424487</v>
      </c>
      <c r="J871" s="5">
        <f t="shared" si="37"/>
        <v>0.5371458810573044</v>
      </c>
    </row>
    <row r="872" spans="1:10" ht="11.25">
      <c r="A872" s="1">
        <v>6000</v>
      </c>
      <c r="B872" s="1">
        <v>8</v>
      </c>
      <c r="C872" s="1" t="s">
        <v>83</v>
      </c>
      <c r="D872" s="1">
        <v>932</v>
      </c>
      <c r="E872" s="1" t="s">
        <v>21</v>
      </c>
      <c r="F872" s="1" t="s">
        <v>27</v>
      </c>
      <c r="G872" s="4">
        <v>19.263244684372395</v>
      </c>
      <c r="H872" s="4">
        <v>35.61746675743087</v>
      </c>
      <c r="I872" s="5">
        <f t="shared" si="36"/>
        <v>0.007327392408317526</v>
      </c>
      <c r="J872" s="5">
        <f t="shared" si="37"/>
        <v>-0.4569041737375768</v>
      </c>
    </row>
    <row r="873" spans="1:10" ht="11.25">
      <c r="A873" s="1">
        <v>8000</v>
      </c>
      <c r="B873" s="1">
        <v>7</v>
      </c>
      <c r="C873" s="1" t="s">
        <v>83</v>
      </c>
      <c r="D873" s="1">
        <v>932</v>
      </c>
      <c r="E873" s="1" t="s">
        <v>21</v>
      </c>
      <c r="F873" s="1" t="s">
        <v>28</v>
      </c>
      <c r="G873" s="4">
        <v>29.475587703435814</v>
      </c>
      <c r="H873" s="4">
        <v>35.987585235145644</v>
      </c>
      <c r="I873" s="5">
        <f t="shared" si="36"/>
        <v>0.7872397499818533</v>
      </c>
      <c r="J873" s="5">
        <f t="shared" si="37"/>
        <v>-0.40711919864898416</v>
      </c>
    </row>
    <row r="874" spans="1:10" ht="11.25">
      <c r="A874" s="1">
        <v>9000</v>
      </c>
      <c r="B874" s="1">
        <v>1</v>
      </c>
      <c r="C874" s="1" t="s">
        <v>83</v>
      </c>
      <c r="D874" s="1">
        <v>932</v>
      </c>
      <c r="E874" s="1" t="s">
        <v>21</v>
      </c>
      <c r="F874" s="1" t="s">
        <v>29</v>
      </c>
      <c r="G874" s="4">
        <v>7.347820263845173</v>
      </c>
      <c r="H874" s="4">
        <v>33.21847653813339</v>
      </c>
      <c r="I874" s="5">
        <f t="shared" si="36"/>
        <v>-0.9026485782338178</v>
      </c>
      <c r="J874" s="5">
        <f t="shared" si="37"/>
        <v>-0.7795945431644757</v>
      </c>
    </row>
    <row r="875" spans="1:10" ht="11.25">
      <c r="A875" s="1">
        <v>10000</v>
      </c>
      <c r="B875" s="1">
        <v>2</v>
      </c>
      <c r="C875" s="1" t="s">
        <v>83</v>
      </c>
      <c r="D875" s="1">
        <v>932</v>
      </c>
      <c r="E875" s="1" t="s">
        <v>21</v>
      </c>
      <c r="F875" s="1" t="s">
        <v>30</v>
      </c>
      <c r="G875" s="4">
        <v>22.180554789610095</v>
      </c>
      <c r="H875" s="4">
        <v>39.63281590586352</v>
      </c>
      <c r="I875" s="5">
        <f t="shared" si="36"/>
        <v>0.23012114284363133</v>
      </c>
      <c r="J875" s="5">
        <f t="shared" si="37"/>
        <v>0.08320411418414368</v>
      </c>
    </row>
    <row r="876" spans="1:10" ht="11.25">
      <c r="A876" s="1">
        <v>11000</v>
      </c>
      <c r="B876" s="1">
        <v>2</v>
      </c>
      <c r="C876" s="1" t="s">
        <v>83</v>
      </c>
      <c r="D876" s="1">
        <v>932</v>
      </c>
      <c r="E876" s="1" t="s">
        <v>21</v>
      </c>
      <c r="F876" s="1" t="s">
        <v>31</v>
      </c>
      <c r="G876" s="4">
        <v>-27.4834091935652</v>
      </c>
      <c r="H876" s="4">
        <v>27.31792952051231</v>
      </c>
      <c r="I876" s="5">
        <f t="shared" si="36"/>
        <v>-3.5626949782229422</v>
      </c>
      <c r="J876" s="5">
        <f t="shared" si="37"/>
        <v>-1.5732825213899617</v>
      </c>
    </row>
    <row r="877" spans="1:10" ht="11.25">
      <c r="A877" s="1">
        <v>12000</v>
      </c>
      <c r="B877" s="1">
        <v>5</v>
      </c>
      <c r="C877" s="1" t="s">
        <v>83</v>
      </c>
      <c r="D877" s="1">
        <v>932</v>
      </c>
      <c r="E877" s="1" t="s">
        <v>21</v>
      </c>
      <c r="F877" s="1" t="s">
        <v>32</v>
      </c>
      <c r="G877" s="4">
        <v>19.089156759847636</v>
      </c>
      <c r="H877" s="4">
        <v>40.06472848239593</v>
      </c>
      <c r="I877" s="5">
        <f t="shared" si="36"/>
        <v>-0.005967629447855936</v>
      </c>
      <c r="J877" s="5">
        <f t="shared" si="37"/>
        <v>0.14130107004509</v>
      </c>
    </row>
    <row r="878" spans="1:10" ht="11.25">
      <c r="A878" s="1">
        <v>13000</v>
      </c>
      <c r="B878" s="1">
        <v>5</v>
      </c>
      <c r="C878" s="1" t="s">
        <v>83</v>
      </c>
      <c r="D878" s="1">
        <v>932</v>
      </c>
      <c r="E878" s="1" t="s">
        <v>21</v>
      </c>
      <c r="F878" s="1" t="s">
        <v>33</v>
      </c>
      <c r="G878" s="4">
        <v>16.871242320190504</v>
      </c>
      <c r="H878" s="4">
        <v>44.18172292598024</v>
      </c>
      <c r="I878" s="5">
        <f t="shared" si="36"/>
        <v>-0.17534882593728027</v>
      </c>
      <c r="J878" s="5">
        <f t="shared" si="37"/>
        <v>0.6950817596211204</v>
      </c>
    </row>
    <row r="879" spans="1:10" ht="11.25">
      <c r="A879" s="1">
        <v>15000</v>
      </c>
      <c r="B879" s="1">
        <v>8</v>
      </c>
      <c r="C879" s="1" t="s">
        <v>83</v>
      </c>
      <c r="D879" s="1">
        <v>932</v>
      </c>
      <c r="E879" s="1" t="s">
        <v>21</v>
      </c>
      <c r="F879" s="1" t="s">
        <v>34</v>
      </c>
      <c r="G879" s="4">
        <v>6.030915287244398</v>
      </c>
      <c r="H879" s="4">
        <v>35.468288390464764</v>
      </c>
      <c r="I879" s="5">
        <f t="shared" si="36"/>
        <v>-1.0032200595367662</v>
      </c>
      <c r="J879" s="5">
        <f t="shared" si="37"/>
        <v>-0.47697029237347965</v>
      </c>
    </row>
    <row r="880" spans="1:10" ht="11.25">
      <c r="A880" s="1">
        <v>16000</v>
      </c>
      <c r="B880" s="1">
        <v>7</v>
      </c>
      <c r="C880" s="1" t="s">
        <v>83</v>
      </c>
      <c r="D880" s="1">
        <v>932</v>
      </c>
      <c r="E880" s="1" t="s">
        <v>21</v>
      </c>
      <c r="F880" s="1" t="s">
        <v>35</v>
      </c>
      <c r="G880" s="4">
        <v>38.773035887487886</v>
      </c>
      <c r="H880" s="4">
        <v>47.35752523427783</v>
      </c>
      <c r="I880" s="5">
        <f t="shared" si="36"/>
        <v>1.4972819723304378</v>
      </c>
      <c r="J880" s="5">
        <f t="shared" si="37"/>
        <v>1.1222618339073134</v>
      </c>
    </row>
    <row r="881" spans="1:10" ht="11.25">
      <c r="A881" s="1">
        <v>17000</v>
      </c>
      <c r="B881" s="1">
        <v>3</v>
      </c>
      <c r="C881" s="1" t="s">
        <v>83</v>
      </c>
      <c r="D881" s="1">
        <v>932</v>
      </c>
      <c r="E881" s="1" t="s">
        <v>21</v>
      </c>
      <c r="F881" s="1" t="s">
        <v>36</v>
      </c>
      <c r="G881" s="4">
        <v>16.246368461201378</v>
      </c>
      <c r="H881" s="4">
        <v>47.21477498671594</v>
      </c>
      <c r="I881" s="5">
        <f t="shared" si="36"/>
        <v>-0.2230701807371093</v>
      </c>
      <c r="J881" s="5">
        <f t="shared" si="37"/>
        <v>1.1030603674940747</v>
      </c>
    </row>
    <row r="882" spans="1:10" ht="11.25">
      <c r="A882" s="7">
        <v>18000</v>
      </c>
      <c r="B882" s="7">
        <v>3</v>
      </c>
      <c r="C882" s="7" t="s">
        <v>83</v>
      </c>
      <c r="D882" s="7">
        <v>932</v>
      </c>
      <c r="E882" s="7" t="s">
        <v>21</v>
      </c>
      <c r="F882" s="7" t="s">
        <v>37</v>
      </c>
      <c r="G882" s="4">
        <v>17.399656253159446</v>
      </c>
      <c r="H882" s="4">
        <v>42.08576421703418</v>
      </c>
      <c r="I882" s="5">
        <f t="shared" si="36"/>
        <v>-0.13499407527259813</v>
      </c>
      <c r="J882" s="5">
        <f t="shared" si="37"/>
        <v>0.41315243591950485</v>
      </c>
    </row>
    <row r="883" spans="1:10" ht="11.25">
      <c r="A883" s="1">
        <v>19000</v>
      </c>
      <c r="B883" s="1">
        <v>4</v>
      </c>
      <c r="C883" s="1" t="s">
        <v>83</v>
      </c>
      <c r="D883" s="1">
        <v>932</v>
      </c>
      <c r="E883" s="1" t="s">
        <v>21</v>
      </c>
      <c r="F883" s="1" t="s">
        <v>38</v>
      </c>
      <c r="G883" s="4">
        <v>13.256528083280706</v>
      </c>
      <c r="H883" s="4">
        <v>43.97445042830967</v>
      </c>
      <c r="I883" s="5">
        <f t="shared" si="36"/>
        <v>-0.45140303770831147</v>
      </c>
      <c r="J883" s="5">
        <f t="shared" si="37"/>
        <v>0.6672013463091656</v>
      </c>
    </row>
    <row r="884" spans="1:10" ht="11.25">
      <c r="A884" s="1">
        <v>20000</v>
      </c>
      <c r="B884" s="1">
        <v>4</v>
      </c>
      <c r="C884" s="1" t="s">
        <v>83</v>
      </c>
      <c r="D884" s="1">
        <v>932</v>
      </c>
      <c r="E884" s="1" t="s">
        <v>21</v>
      </c>
      <c r="F884" s="1" t="s">
        <v>39</v>
      </c>
      <c r="G884" s="4">
        <v>26.15711317293714</v>
      </c>
      <c r="H884" s="4">
        <v>35.629056916184275</v>
      </c>
      <c r="I884" s="5">
        <f t="shared" si="36"/>
        <v>0.5338092404702065</v>
      </c>
      <c r="J884" s="5">
        <f t="shared" si="37"/>
        <v>-0.45534517087888715</v>
      </c>
    </row>
    <row r="885" spans="1:10" ht="11.25">
      <c r="A885" s="1">
        <v>21000</v>
      </c>
      <c r="B885" s="1">
        <v>5</v>
      </c>
      <c r="C885" s="1" t="s">
        <v>83</v>
      </c>
      <c r="D885" s="1">
        <v>932</v>
      </c>
      <c r="E885" s="1" t="s">
        <v>21</v>
      </c>
      <c r="F885" s="1" t="s">
        <v>40</v>
      </c>
      <c r="G885" s="4">
        <v>34.273824986770585</v>
      </c>
      <c r="H885" s="4">
        <v>32.36987197448835</v>
      </c>
      <c r="I885" s="5">
        <f t="shared" si="36"/>
        <v>1.1536791209329929</v>
      </c>
      <c r="J885" s="5">
        <f t="shared" si="37"/>
        <v>-0.8937411194769712</v>
      </c>
    </row>
    <row r="886" spans="1:10" ht="11.25">
      <c r="A886" s="1">
        <v>22000</v>
      </c>
      <c r="B886" s="1">
        <v>5</v>
      </c>
      <c r="C886" s="1" t="s">
        <v>83</v>
      </c>
      <c r="D886" s="1">
        <v>932</v>
      </c>
      <c r="E886" s="1" t="s">
        <v>21</v>
      </c>
      <c r="F886" s="1" t="s">
        <v>41</v>
      </c>
      <c r="G886" s="4">
        <v>14.491059329914702</v>
      </c>
      <c r="H886" s="4">
        <v>39.916227151825304</v>
      </c>
      <c r="I886" s="5">
        <f t="shared" si="36"/>
        <v>-0.3571224036497801</v>
      </c>
      <c r="J886" s="5">
        <f t="shared" si="37"/>
        <v>0.12132602019421826</v>
      </c>
    </row>
    <row r="887" spans="1:10" ht="11.25">
      <c r="A887" s="1">
        <v>23000</v>
      </c>
      <c r="B887" s="1">
        <v>1</v>
      </c>
      <c r="C887" s="1" t="s">
        <v>83</v>
      </c>
      <c r="D887" s="1">
        <v>932</v>
      </c>
      <c r="E887" s="1" t="s">
        <v>21</v>
      </c>
      <c r="F887" s="1" t="s">
        <v>42</v>
      </c>
      <c r="G887" s="4">
        <v>12.86093335414391</v>
      </c>
      <c r="H887" s="4">
        <v>38.030629097971904</v>
      </c>
      <c r="I887" s="5">
        <f t="shared" si="36"/>
        <v>-0.481614441425246</v>
      </c>
      <c r="J887" s="5">
        <f t="shared" si="37"/>
        <v>-0.13230749931499325</v>
      </c>
    </row>
    <row r="888" spans="1:10" ht="11.25">
      <c r="A888" s="1">
        <v>24000</v>
      </c>
      <c r="B888" s="1">
        <v>2</v>
      </c>
      <c r="C888" s="1" t="s">
        <v>83</v>
      </c>
      <c r="D888" s="1">
        <v>932</v>
      </c>
      <c r="E888" s="1" t="s">
        <v>21</v>
      </c>
      <c r="F888" s="1" t="s">
        <v>43</v>
      </c>
      <c r="G888" s="4">
        <v>18.72810413104382</v>
      </c>
      <c r="H888" s="4">
        <v>29.10371808635974</v>
      </c>
      <c r="I888" s="5">
        <f t="shared" si="36"/>
        <v>-0.033541067434894</v>
      </c>
      <c r="J888" s="5">
        <f t="shared" si="37"/>
        <v>-1.3330744674361648</v>
      </c>
    </row>
    <row r="889" spans="1:10" ht="11.25">
      <c r="A889" s="1">
        <v>25000</v>
      </c>
      <c r="B889" s="1">
        <v>1</v>
      </c>
      <c r="C889" s="1" t="s">
        <v>83</v>
      </c>
      <c r="D889" s="1">
        <v>932</v>
      </c>
      <c r="E889" s="1" t="s">
        <v>21</v>
      </c>
      <c r="F889" s="1" t="s">
        <v>44</v>
      </c>
      <c r="G889" s="4">
        <v>11.30318798866259</v>
      </c>
      <c r="H889" s="4">
        <v>39.943744383946544</v>
      </c>
      <c r="I889" s="5">
        <f t="shared" si="36"/>
        <v>-0.6005788023191093</v>
      </c>
      <c r="J889" s="5">
        <f t="shared" si="37"/>
        <v>0.12502738826457632</v>
      </c>
    </row>
    <row r="890" spans="1:10" ht="11.25">
      <c r="A890" s="1">
        <v>26000</v>
      </c>
      <c r="B890" s="1">
        <v>3</v>
      </c>
      <c r="C890" s="1" t="s">
        <v>83</v>
      </c>
      <c r="D890" s="1">
        <v>932</v>
      </c>
      <c r="E890" s="1" t="s">
        <v>21</v>
      </c>
      <c r="F890" s="1" t="s">
        <v>45</v>
      </c>
      <c r="G890" s="4">
        <v>11.049392603768915</v>
      </c>
      <c r="H890" s="4">
        <v>33.87381994340626</v>
      </c>
      <c r="I890" s="5">
        <f t="shared" si="36"/>
        <v>-0.6199610495276311</v>
      </c>
      <c r="J890" s="5">
        <f t="shared" si="37"/>
        <v>-0.6914437020948055</v>
      </c>
    </row>
    <row r="891" spans="1:10" ht="11.25">
      <c r="A891" s="1">
        <v>27000</v>
      </c>
      <c r="B891" s="1">
        <v>4</v>
      </c>
      <c r="C891" s="1" t="s">
        <v>83</v>
      </c>
      <c r="D891" s="1">
        <v>932</v>
      </c>
      <c r="E891" s="1" t="s">
        <v>21</v>
      </c>
      <c r="F891" s="1" t="s">
        <v>46</v>
      </c>
      <c r="G891" s="4">
        <v>16.834650217060943</v>
      </c>
      <c r="H891" s="4">
        <v>36.770240470341186</v>
      </c>
      <c r="I891" s="5">
        <f t="shared" si="36"/>
        <v>-0.17814334952183639</v>
      </c>
      <c r="J891" s="5">
        <f t="shared" si="37"/>
        <v>-0.3018435268485781</v>
      </c>
    </row>
    <row r="892" spans="1:10" ht="11.25">
      <c r="A892" s="1">
        <v>28000</v>
      </c>
      <c r="B892" s="1">
        <v>5</v>
      </c>
      <c r="C892" s="1" t="s">
        <v>83</v>
      </c>
      <c r="D892" s="1">
        <v>932</v>
      </c>
      <c r="E892" s="1" t="s">
        <v>21</v>
      </c>
      <c r="F892" s="1" t="s">
        <v>47</v>
      </c>
      <c r="G892" s="4">
        <v>18.783162362928895</v>
      </c>
      <c r="H892" s="4">
        <v>43.63476363587348</v>
      </c>
      <c r="I892" s="5">
        <f t="shared" si="36"/>
        <v>-0.02933629333426294</v>
      </c>
      <c r="J892" s="5">
        <f t="shared" si="37"/>
        <v>0.6215097650517932</v>
      </c>
    </row>
    <row r="893" spans="1:10" ht="11.25">
      <c r="A893" s="1">
        <v>29000</v>
      </c>
      <c r="B893" s="1">
        <v>4</v>
      </c>
      <c r="C893" s="1" t="s">
        <v>83</v>
      </c>
      <c r="D893" s="1">
        <v>932</v>
      </c>
      <c r="E893" s="1" t="s">
        <v>21</v>
      </c>
      <c r="F893" s="1" t="s">
        <v>48</v>
      </c>
      <c r="G893" s="4">
        <v>27.01970088084473</v>
      </c>
      <c r="H893" s="4">
        <v>38.27579417418063</v>
      </c>
      <c r="I893" s="5">
        <f t="shared" si="36"/>
        <v>0.5996847023140115</v>
      </c>
      <c r="J893" s="5">
        <f t="shared" si="37"/>
        <v>-0.09933012059290093</v>
      </c>
    </row>
    <row r="894" spans="1:10" ht="11.25">
      <c r="A894" s="1">
        <v>30000</v>
      </c>
      <c r="B894" s="1">
        <v>7</v>
      </c>
      <c r="C894" s="1" t="s">
        <v>83</v>
      </c>
      <c r="D894" s="1">
        <v>932</v>
      </c>
      <c r="E894" s="1" t="s">
        <v>21</v>
      </c>
      <c r="F894" s="1" t="s">
        <v>49</v>
      </c>
      <c r="G894" s="4">
        <v>13.88937307535878</v>
      </c>
      <c r="H894" s="4">
        <v>38.685151513758754</v>
      </c>
      <c r="I894" s="5">
        <f t="shared" si="36"/>
        <v>-0.4030729308142443</v>
      </c>
      <c r="J894" s="5">
        <f t="shared" si="37"/>
        <v>-0.044267090292277385</v>
      </c>
    </row>
    <row r="895" spans="1:10" ht="11.25">
      <c r="A895" s="1">
        <v>31000</v>
      </c>
      <c r="B895" s="1">
        <v>4</v>
      </c>
      <c r="C895" s="1" t="s">
        <v>83</v>
      </c>
      <c r="D895" s="1">
        <v>932</v>
      </c>
      <c r="E895" s="1" t="s">
        <v>21</v>
      </c>
      <c r="F895" s="1" t="s">
        <v>50</v>
      </c>
      <c r="G895" s="4">
        <v>10.238449412757266</v>
      </c>
      <c r="H895" s="4">
        <v>42.27348599892811</v>
      </c>
      <c r="I895" s="5">
        <f t="shared" si="36"/>
        <v>-0.6818924412542385</v>
      </c>
      <c r="J895" s="5">
        <f t="shared" si="37"/>
        <v>0.43840306456382094</v>
      </c>
    </row>
    <row r="896" spans="1:10" ht="11.25">
      <c r="A896" s="1">
        <v>32000</v>
      </c>
      <c r="B896" s="1">
        <v>8</v>
      </c>
      <c r="C896" s="1" t="s">
        <v>83</v>
      </c>
      <c r="D896" s="1">
        <v>932</v>
      </c>
      <c r="E896" s="1" t="s">
        <v>21</v>
      </c>
      <c r="F896" s="1" t="s">
        <v>51</v>
      </c>
      <c r="G896" s="4">
        <v>69.88741500390145</v>
      </c>
      <c r="H896" s="4">
        <v>38.76121920600073</v>
      </c>
      <c r="I896" s="5">
        <f t="shared" si="36"/>
        <v>3.8734740690726395</v>
      </c>
      <c r="J896" s="5">
        <f t="shared" si="37"/>
        <v>-0.034035155408356284</v>
      </c>
    </row>
    <row r="897" spans="1:10" ht="11.25">
      <c r="A897" s="1">
        <v>33000</v>
      </c>
      <c r="B897" s="1">
        <v>1</v>
      </c>
      <c r="C897" s="1" t="s">
        <v>83</v>
      </c>
      <c r="D897" s="1">
        <v>932</v>
      </c>
      <c r="E897" s="1" t="s">
        <v>21</v>
      </c>
      <c r="F897" s="1" t="s">
        <v>52</v>
      </c>
      <c r="G897" s="4">
        <v>15.936487211173024</v>
      </c>
      <c r="H897" s="4">
        <v>36.4530690813234</v>
      </c>
      <c r="I897" s="5">
        <f t="shared" si="36"/>
        <v>-0.24673568196697426</v>
      </c>
      <c r="J897" s="5">
        <f t="shared" si="37"/>
        <v>-0.34450654059098673</v>
      </c>
    </row>
    <row r="898" spans="1:10" ht="11.25">
      <c r="A898" s="1">
        <v>34000</v>
      </c>
      <c r="B898" s="1">
        <v>2</v>
      </c>
      <c r="C898" s="1" t="s">
        <v>83</v>
      </c>
      <c r="D898" s="1">
        <v>932</v>
      </c>
      <c r="E898" s="1" t="s">
        <v>21</v>
      </c>
      <c r="F898" s="1" t="s">
        <v>53</v>
      </c>
      <c r="G898" s="4">
        <v>4.886200859462031</v>
      </c>
      <c r="H898" s="4">
        <v>39.77913593912741</v>
      </c>
      <c r="I898" s="5">
        <f t="shared" si="36"/>
        <v>-1.090641420771268</v>
      </c>
      <c r="J898" s="5">
        <f t="shared" si="37"/>
        <v>0.10288575573844219</v>
      </c>
    </row>
    <row r="899" spans="1:10" ht="11.25">
      <c r="A899" s="1">
        <v>35000</v>
      </c>
      <c r="B899" s="1">
        <v>6</v>
      </c>
      <c r="C899" s="1" t="s">
        <v>83</v>
      </c>
      <c r="D899" s="1">
        <v>932</v>
      </c>
      <c r="E899" s="1" t="s">
        <v>21</v>
      </c>
      <c r="F899" s="1" t="s">
        <v>54</v>
      </c>
      <c r="G899" s="4">
        <v>20.67674323028448</v>
      </c>
      <c r="H899" s="4">
        <v>42.481090423299776</v>
      </c>
      <c r="I899" s="5">
        <f t="shared" si="36"/>
        <v>0.11527568412856183</v>
      </c>
      <c r="J899" s="5">
        <f t="shared" si="37"/>
        <v>0.4663281256400473</v>
      </c>
    </row>
    <row r="900" spans="1:10" ht="11.25">
      <c r="A900" s="1">
        <v>36000</v>
      </c>
      <c r="B900" s="1">
        <v>2</v>
      </c>
      <c r="C900" s="1" t="s">
        <v>83</v>
      </c>
      <c r="D900" s="1">
        <v>932</v>
      </c>
      <c r="E900" s="1" t="s">
        <v>21</v>
      </c>
      <c r="F900" s="1" t="s">
        <v>55</v>
      </c>
      <c r="G900" s="4">
        <v>2.8508085837115837</v>
      </c>
      <c r="H900" s="4">
        <v>30.910067021354926</v>
      </c>
      <c r="I900" s="5">
        <f t="shared" si="36"/>
        <v>-1.2460834760767194</v>
      </c>
      <c r="J900" s="5">
        <f t="shared" si="37"/>
        <v>-1.0901008194159676</v>
      </c>
    </row>
    <row r="901" spans="1:10" ht="11.25">
      <c r="A901" s="1">
        <v>37000</v>
      </c>
      <c r="B901" s="1">
        <v>5</v>
      </c>
      <c r="C901" s="1" t="s">
        <v>83</v>
      </c>
      <c r="D901" s="1">
        <v>932</v>
      </c>
      <c r="E901" s="1" t="s">
        <v>21</v>
      </c>
      <c r="F901" s="1" t="s">
        <v>56</v>
      </c>
      <c r="G901" s="4">
        <v>26.916516188356642</v>
      </c>
      <c r="H901" s="4">
        <v>55.05171839369154</v>
      </c>
      <c r="I901" s="5">
        <f t="shared" si="36"/>
        <v>0.5918045305812698</v>
      </c>
      <c r="J901" s="5">
        <f t="shared" si="37"/>
        <v>2.157214795816513</v>
      </c>
    </row>
    <row r="902" spans="1:10" ht="11.25">
      <c r="A902" s="1">
        <v>38000</v>
      </c>
      <c r="B902" s="1">
        <v>4</v>
      </c>
      <c r="C902" s="1" t="s">
        <v>83</v>
      </c>
      <c r="D902" s="1">
        <v>932</v>
      </c>
      <c r="E902" s="1" t="s">
        <v>21</v>
      </c>
      <c r="F902" s="1" t="s">
        <v>57</v>
      </c>
      <c r="G902" s="4">
        <v>14.224088125409228</v>
      </c>
      <c r="H902" s="4">
        <v>36.35764259250258</v>
      </c>
      <c r="I902" s="5">
        <f t="shared" si="36"/>
        <v>-0.377510882681618</v>
      </c>
      <c r="J902" s="5">
        <f t="shared" si="37"/>
        <v>-0.3573424449156487</v>
      </c>
    </row>
    <row r="903" spans="1:10" ht="11.25">
      <c r="A903" s="1">
        <v>39000</v>
      </c>
      <c r="B903" s="1">
        <v>3</v>
      </c>
      <c r="C903" s="1" t="s">
        <v>83</v>
      </c>
      <c r="D903" s="1">
        <v>932</v>
      </c>
      <c r="E903" s="1" t="s">
        <v>21</v>
      </c>
      <c r="F903" s="1" t="s">
        <v>58</v>
      </c>
      <c r="G903" s="4">
        <v>15.090461963168744</v>
      </c>
      <c r="H903" s="4">
        <v>46.029483496383335</v>
      </c>
      <c r="I903" s="5">
        <f t="shared" si="36"/>
        <v>-0.31134627568734324</v>
      </c>
      <c r="J903" s="5">
        <f t="shared" si="37"/>
        <v>0.9436257246108732</v>
      </c>
    </row>
    <row r="904" spans="1:10" ht="11.25">
      <c r="A904" s="1">
        <v>40000</v>
      </c>
      <c r="B904" s="1">
        <v>6</v>
      </c>
      <c r="C904" s="1" t="s">
        <v>83</v>
      </c>
      <c r="D904" s="1">
        <v>932</v>
      </c>
      <c r="E904" s="1" t="s">
        <v>21</v>
      </c>
      <c r="F904" s="1" t="s">
        <v>59</v>
      </c>
      <c r="G904" s="4">
        <v>14.341764692719106</v>
      </c>
      <c r="H904" s="4">
        <v>42.17258489003717</v>
      </c>
      <c r="I904" s="5">
        <f t="shared" si="36"/>
        <v>-0.36852397254057717</v>
      </c>
      <c r="J904" s="5">
        <f t="shared" si="37"/>
        <v>0.42483076408435705</v>
      </c>
    </row>
    <row r="905" spans="1:10" ht="11.25">
      <c r="A905" s="1">
        <v>41000</v>
      </c>
      <c r="B905" s="1">
        <v>8</v>
      </c>
      <c r="C905" s="1" t="s">
        <v>83</v>
      </c>
      <c r="D905" s="1">
        <v>932</v>
      </c>
      <c r="E905" s="1" t="s">
        <v>21</v>
      </c>
      <c r="F905" s="1" t="s">
        <v>60</v>
      </c>
      <c r="G905" s="4">
        <v>31.23787656862358</v>
      </c>
      <c r="H905" s="4">
        <v>54.23493477724486</v>
      </c>
      <c r="I905" s="5">
        <f t="shared" si="36"/>
        <v>0.9218250122481645</v>
      </c>
      <c r="J905" s="5">
        <f t="shared" si="37"/>
        <v>2.0473484842272143</v>
      </c>
    </row>
    <row r="906" spans="1:10" ht="11.25">
      <c r="A906" s="1">
        <v>42000</v>
      </c>
      <c r="B906" s="1">
        <v>2</v>
      </c>
      <c r="C906" s="1" t="s">
        <v>83</v>
      </c>
      <c r="D906" s="1">
        <v>932</v>
      </c>
      <c r="E906" s="1" t="s">
        <v>21</v>
      </c>
      <c r="F906" s="1" t="s">
        <v>61</v>
      </c>
      <c r="G906" s="4">
        <v>11.508820504321292</v>
      </c>
      <c r="H906" s="4">
        <v>49.36032190415569</v>
      </c>
      <c r="I906" s="5">
        <f t="shared" si="36"/>
        <v>-0.5848747332546661</v>
      </c>
      <c r="J906" s="5">
        <f t="shared" si="37"/>
        <v>1.3916598464924195</v>
      </c>
    </row>
    <row r="907" spans="1:10" ht="11.25">
      <c r="A907" s="1">
        <v>44000</v>
      </c>
      <c r="B907" s="1">
        <v>1</v>
      </c>
      <c r="C907" s="1" t="s">
        <v>83</v>
      </c>
      <c r="D907" s="1">
        <v>932</v>
      </c>
      <c r="E907" s="1" t="s">
        <v>21</v>
      </c>
      <c r="F907" s="1" t="s">
        <v>62</v>
      </c>
      <c r="G907" s="4">
        <v>13.365892554569925</v>
      </c>
      <c r="H907" s="4">
        <v>45.89028910124349</v>
      </c>
      <c r="I907" s="5">
        <f t="shared" si="36"/>
        <v>-0.4430509188577462</v>
      </c>
      <c r="J907" s="5">
        <f t="shared" si="37"/>
        <v>0.9249025591604597</v>
      </c>
    </row>
    <row r="908" spans="1:10" ht="11.25">
      <c r="A908" s="1">
        <v>45000</v>
      </c>
      <c r="B908" s="1">
        <v>5</v>
      </c>
      <c r="C908" s="1" t="s">
        <v>83</v>
      </c>
      <c r="D908" s="1">
        <v>932</v>
      </c>
      <c r="E908" s="1" t="s">
        <v>21</v>
      </c>
      <c r="F908" s="1" t="s">
        <v>63</v>
      </c>
      <c r="G908" s="4">
        <v>34.135705686367835</v>
      </c>
      <c r="H908" s="4">
        <v>42.756534299847225</v>
      </c>
      <c r="I908" s="5">
        <f t="shared" si="36"/>
        <v>1.1431310078307955</v>
      </c>
      <c r="J908" s="5">
        <f t="shared" si="37"/>
        <v>0.5033783335002119</v>
      </c>
    </row>
    <row r="909" spans="1:10" ht="11.25">
      <c r="A909" s="1">
        <v>46000</v>
      </c>
      <c r="B909" s="1">
        <v>4</v>
      </c>
      <c r="C909" s="1" t="s">
        <v>83</v>
      </c>
      <c r="D909" s="1">
        <v>932</v>
      </c>
      <c r="E909" s="1" t="s">
        <v>21</v>
      </c>
      <c r="F909" s="1" t="s">
        <v>64</v>
      </c>
      <c r="G909" s="4">
        <v>16.202995008319476</v>
      </c>
      <c r="H909" s="4">
        <v>44.24150087777434</v>
      </c>
      <c r="I909" s="5">
        <f t="shared" si="36"/>
        <v>-0.22638259316098525</v>
      </c>
      <c r="J909" s="5">
        <f t="shared" si="37"/>
        <v>0.7031225466126036</v>
      </c>
    </row>
    <row r="910" spans="1:10" ht="11.25">
      <c r="A910" s="1">
        <v>47000</v>
      </c>
      <c r="B910" s="1">
        <v>5</v>
      </c>
      <c r="C910" s="1" t="s">
        <v>83</v>
      </c>
      <c r="D910" s="1">
        <v>932</v>
      </c>
      <c r="E910" s="1" t="s">
        <v>21</v>
      </c>
      <c r="F910" s="1" t="s">
        <v>65</v>
      </c>
      <c r="G910" s="4">
        <v>27.00619877858086</v>
      </c>
      <c r="H910" s="4">
        <v>38.647592310260535</v>
      </c>
      <c r="I910" s="5">
        <f t="shared" si="36"/>
        <v>0.5986535524212633</v>
      </c>
      <c r="J910" s="5">
        <f t="shared" si="37"/>
        <v>-0.049319213120760444</v>
      </c>
    </row>
    <row r="911" spans="1:10" ht="11.25">
      <c r="A911" s="1">
        <v>48000</v>
      </c>
      <c r="B911" s="1">
        <v>6</v>
      </c>
      <c r="C911" s="1" t="s">
        <v>83</v>
      </c>
      <c r="D911" s="1">
        <v>932</v>
      </c>
      <c r="E911" s="1" t="s">
        <v>21</v>
      </c>
      <c r="F911" s="1" t="s">
        <v>66</v>
      </c>
      <c r="G911" s="4">
        <v>33.53782579840592</v>
      </c>
      <c r="H911" s="4">
        <v>35.780137024808354</v>
      </c>
      <c r="I911" s="5">
        <f t="shared" si="36"/>
        <v>1.0974711712883147</v>
      </c>
      <c r="J911" s="5">
        <f t="shared" si="37"/>
        <v>-0.43502324723251373</v>
      </c>
    </row>
    <row r="912" spans="1:10" ht="11.25">
      <c r="A912" s="1">
        <v>49000</v>
      </c>
      <c r="B912" s="1">
        <v>7</v>
      </c>
      <c r="C912" s="1" t="s">
        <v>83</v>
      </c>
      <c r="D912" s="1">
        <v>932</v>
      </c>
      <c r="E912" s="1" t="s">
        <v>21</v>
      </c>
      <c r="F912" s="1" t="s">
        <v>67</v>
      </c>
      <c r="G912" s="4">
        <v>38.45532347836495</v>
      </c>
      <c r="H912" s="4">
        <v>44.55606389889808</v>
      </c>
      <c r="I912" s="5">
        <f t="shared" si="36"/>
        <v>1.4730184087616378</v>
      </c>
      <c r="J912" s="5">
        <f t="shared" si="37"/>
        <v>0.7454347064029782</v>
      </c>
    </row>
    <row r="913" spans="1:10" ht="11.25">
      <c r="A913" s="1">
        <v>50000</v>
      </c>
      <c r="B913" s="1">
        <v>1</v>
      </c>
      <c r="C913" s="1" t="s">
        <v>83</v>
      </c>
      <c r="D913" s="1">
        <v>932</v>
      </c>
      <c r="E913" s="1" t="s">
        <v>21</v>
      </c>
      <c r="F913" s="1" t="s">
        <v>68</v>
      </c>
      <c r="G913" s="4">
        <v>20.148952398043885</v>
      </c>
      <c r="H913" s="4">
        <v>30.802168579502442</v>
      </c>
      <c r="I913" s="5">
        <f t="shared" si="36"/>
        <v>0.07496851940543531</v>
      </c>
      <c r="J913" s="5">
        <f t="shared" si="37"/>
        <v>-1.104614337554512</v>
      </c>
    </row>
    <row r="914" spans="1:10" ht="11.25">
      <c r="A914" s="1">
        <v>51000</v>
      </c>
      <c r="B914" s="1">
        <v>5</v>
      </c>
      <c r="C914" s="1" t="s">
        <v>83</v>
      </c>
      <c r="D914" s="1">
        <v>932</v>
      </c>
      <c r="E914" s="1" t="s">
        <v>21</v>
      </c>
      <c r="F914" s="1" t="s">
        <v>69</v>
      </c>
      <c r="G914" s="4">
        <v>25.686266096094812</v>
      </c>
      <c r="H914" s="4">
        <v>33.2004269033378</v>
      </c>
      <c r="I914" s="5">
        <f t="shared" si="36"/>
        <v>0.4978508464884122</v>
      </c>
      <c r="J914" s="5">
        <f t="shared" si="37"/>
        <v>-0.7820224160558936</v>
      </c>
    </row>
    <row r="915" spans="1:10" ht="11.25">
      <c r="A915" s="1">
        <v>53000</v>
      </c>
      <c r="B915" s="1">
        <v>8</v>
      </c>
      <c r="C915" s="1" t="s">
        <v>83</v>
      </c>
      <c r="D915" s="1">
        <v>932</v>
      </c>
      <c r="E915" s="1" t="s">
        <v>21</v>
      </c>
      <c r="F915" s="1" t="s">
        <v>70</v>
      </c>
      <c r="G915" s="4">
        <v>29.32852965747703</v>
      </c>
      <c r="H915" s="4">
        <v>39.51544323933484</v>
      </c>
      <c r="I915" s="5">
        <f t="shared" si="36"/>
        <v>0.7760089886267192</v>
      </c>
      <c r="J915" s="5">
        <f t="shared" si="37"/>
        <v>0.06741620941567439</v>
      </c>
    </row>
    <row r="916" spans="1:10" ht="11.25">
      <c r="A916" s="1">
        <v>54000</v>
      </c>
      <c r="B916" s="1">
        <v>5</v>
      </c>
      <c r="C916" s="1" t="s">
        <v>83</v>
      </c>
      <c r="D916" s="1">
        <v>932</v>
      </c>
      <c r="E916" s="1" t="s">
        <v>21</v>
      </c>
      <c r="F916" s="1" t="s">
        <v>71</v>
      </c>
      <c r="G916" s="4">
        <v>5.065507196464192</v>
      </c>
      <c r="H916" s="4">
        <v>48.15225357311916</v>
      </c>
      <c r="I916" s="5">
        <f t="shared" si="36"/>
        <v>-1.0769478709406186</v>
      </c>
      <c r="J916" s="5">
        <f t="shared" si="37"/>
        <v>1.2291614699257685</v>
      </c>
    </row>
    <row r="917" spans="1:10" ht="11.25">
      <c r="A917" s="1">
        <v>55000</v>
      </c>
      <c r="B917" s="1">
        <v>3</v>
      </c>
      <c r="C917" s="1" t="s">
        <v>83</v>
      </c>
      <c r="D917" s="1">
        <v>932</v>
      </c>
      <c r="E917" s="1" t="s">
        <v>21</v>
      </c>
      <c r="F917" s="1" t="s">
        <v>72</v>
      </c>
      <c r="G917" s="4">
        <v>16.488149654109073</v>
      </c>
      <c r="H917" s="4">
        <v>38.134016110888695</v>
      </c>
      <c r="I917" s="5">
        <f t="shared" si="36"/>
        <v>-0.2046054523368214</v>
      </c>
      <c r="J917" s="5">
        <f t="shared" si="37"/>
        <v>-0.1184008176104582</v>
      </c>
    </row>
    <row r="918" spans="1:10" ht="11.25">
      <c r="A918" s="1">
        <v>56000</v>
      </c>
      <c r="B918" s="1">
        <v>7</v>
      </c>
      <c r="C918" s="1" t="s">
        <v>83</v>
      </c>
      <c r="D918" s="1">
        <v>932</v>
      </c>
      <c r="E918" s="1" t="s">
        <v>21</v>
      </c>
      <c r="F918" s="1" t="s">
        <v>73</v>
      </c>
      <c r="G918" s="4">
        <v>14.677429486776816</v>
      </c>
      <c r="H918" s="4">
        <v>24.80826505907259</v>
      </c>
      <c r="I918" s="5">
        <f t="shared" si="36"/>
        <v>-0.34288939285604236</v>
      </c>
      <c r="J918" s="5">
        <f t="shared" si="37"/>
        <v>-1.910859784392183</v>
      </c>
    </row>
    <row r="919" spans="1:4" ht="11.25">
      <c r="A919" s="1">
        <v>99999</v>
      </c>
      <c r="D919" s="1">
        <v>932</v>
      </c>
    </row>
    <row r="920" spans="1:6" ht="11.25">
      <c r="A920" s="1">
        <v>0</v>
      </c>
      <c r="B920" s="1">
        <v>0</v>
      </c>
      <c r="C920" s="1" t="s">
        <v>83</v>
      </c>
      <c r="D920" s="1">
        <v>932</v>
      </c>
      <c r="E920" s="1" t="s">
        <v>21</v>
      </c>
      <c r="F920" s="1" t="s">
        <v>22</v>
      </c>
    </row>
    <row r="925" spans="1:10" ht="11.25">
      <c r="A925" s="1">
        <v>1000</v>
      </c>
      <c r="B925" s="1">
        <v>5</v>
      </c>
      <c r="C925" s="1" t="s">
        <v>83</v>
      </c>
      <c r="D925" s="1">
        <v>932</v>
      </c>
      <c r="E925" s="1" t="s">
        <v>21</v>
      </c>
      <c r="F925" s="1" t="s">
        <v>23</v>
      </c>
      <c r="I925" s="4">
        <f aca="true" t="shared" si="38" ref="I925:J944">+I127+I184+I241+I298+I355+I412+I469+I526+I583+I640+I697+I754+I811+I868</f>
        <v>-3.9585261234363216</v>
      </c>
      <c r="J925" s="4">
        <f t="shared" si="38"/>
        <v>-2.543267829201254</v>
      </c>
    </row>
    <row r="926" spans="1:10" ht="11.25">
      <c r="A926" s="1">
        <v>2000</v>
      </c>
      <c r="B926" s="1">
        <v>8</v>
      </c>
      <c r="C926" s="1" t="s">
        <v>83</v>
      </c>
      <c r="D926" s="1">
        <v>932</v>
      </c>
      <c r="E926" s="1" t="s">
        <v>21</v>
      </c>
      <c r="F926" s="1" t="s">
        <v>24</v>
      </c>
      <c r="I926" s="4">
        <f t="shared" si="38"/>
        <v>-2.7281508080562986</v>
      </c>
      <c r="J926" s="4">
        <f t="shared" si="38"/>
        <v>-23.979341192953633</v>
      </c>
    </row>
    <row r="927" spans="1:10" ht="11.25">
      <c r="A927" s="1">
        <v>4000</v>
      </c>
      <c r="B927" s="1">
        <v>6</v>
      </c>
      <c r="C927" s="1" t="s">
        <v>83</v>
      </c>
      <c r="D927" s="1">
        <v>932</v>
      </c>
      <c r="E927" s="1" t="s">
        <v>21</v>
      </c>
      <c r="F927" s="1" t="s">
        <v>25</v>
      </c>
      <c r="I927" s="4">
        <f t="shared" si="38"/>
        <v>16.868111080975318</v>
      </c>
      <c r="J927" s="4">
        <f t="shared" si="38"/>
        <v>6.2001959956500885</v>
      </c>
    </row>
    <row r="928" spans="1:10" ht="11.25">
      <c r="A928" s="1">
        <v>5000</v>
      </c>
      <c r="B928" s="1">
        <v>5</v>
      </c>
      <c r="C928" s="1" t="s">
        <v>83</v>
      </c>
      <c r="D928" s="1">
        <v>932</v>
      </c>
      <c r="E928" s="1" t="s">
        <v>21</v>
      </c>
      <c r="F928" s="1" t="s">
        <v>26</v>
      </c>
      <c r="I928" s="4">
        <f t="shared" si="38"/>
        <v>3.8499569989912463</v>
      </c>
      <c r="J928" s="4">
        <f t="shared" si="38"/>
        <v>-0.367156036280362</v>
      </c>
    </row>
    <row r="929" spans="1:10" ht="11.25">
      <c r="A929" s="1">
        <v>6000</v>
      </c>
      <c r="B929" s="1">
        <v>8</v>
      </c>
      <c r="C929" s="1" t="s">
        <v>83</v>
      </c>
      <c r="D929" s="1">
        <v>932</v>
      </c>
      <c r="E929" s="1" t="s">
        <v>21</v>
      </c>
      <c r="F929" s="1" t="s">
        <v>27</v>
      </c>
      <c r="I929" s="4">
        <f t="shared" si="38"/>
        <v>-5.396377938165166</v>
      </c>
      <c r="J929" s="4">
        <f t="shared" si="38"/>
        <v>4.435269843859703</v>
      </c>
    </row>
    <row r="930" spans="1:10" ht="11.25">
      <c r="A930" s="1">
        <v>8000</v>
      </c>
      <c r="B930" s="1">
        <v>7</v>
      </c>
      <c r="C930" s="1" t="s">
        <v>83</v>
      </c>
      <c r="D930" s="1">
        <v>932</v>
      </c>
      <c r="E930" s="1" t="s">
        <v>21</v>
      </c>
      <c r="F930" s="1" t="s">
        <v>28</v>
      </c>
      <c r="I930" s="4">
        <f t="shared" si="38"/>
        <v>15.25852418798736</v>
      </c>
      <c r="J930" s="4">
        <f t="shared" si="38"/>
        <v>14.011463002966401</v>
      </c>
    </row>
    <row r="931" spans="1:10" ht="11.25">
      <c r="A931" s="1">
        <v>9000</v>
      </c>
      <c r="B931" s="1">
        <v>1</v>
      </c>
      <c r="C931" s="1" t="s">
        <v>83</v>
      </c>
      <c r="D931" s="1">
        <v>932</v>
      </c>
      <c r="E931" s="1" t="s">
        <v>21</v>
      </c>
      <c r="F931" s="1" t="s">
        <v>29</v>
      </c>
      <c r="I931" s="4">
        <f t="shared" si="38"/>
        <v>-12.816475978624553</v>
      </c>
      <c r="J931" s="4">
        <f t="shared" si="38"/>
        <v>7.334014387275363</v>
      </c>
    </row>
    <row r="932" spans="1:10" ht="11.25">
      <c r="A932" s="1">
        <v>10000</v>
      </c>
      <c r="B932" s="1">
        <v>2</v>
      </c>
      <c r="C932" s="1" t="s">
        <v>83</v>
      </c>
      <c r="D932" s="1">
        <v>932</v>
      </c>
      <c r="E932" s="1" t="s">
        <v>21</v>
      </c>
      <c r="F932" s="1" t="s">
        <v>30</v>
      </c>
      <c r="I932" s="4">
        <f t="shared" si="38"/>
        <v>0.02301491790589011</v>
      </c>
      <c r="J932" s="4">
        <f t="shared" si="38"/>
        <v>-2.2460733736850482</v>
      </c>
    </row>
    <row r="933" spans="1:10" ht="11.25">
      <c r="A933" s="1">
        <v>11000</v>
      </c>
      <c r="B933" s="1">
        <v>2</v>
      </c>
      <c r="C933" s="1" t="s">
        <v>83</v>
      </c>
      <c r="D933" s="1">
        <v>932</v>
      </c>
      <c r="E933" s="1" t="s">
        <v>21</v>
      </c>
      <c r="F933" s="1" t="s">
        <v>31</v>
      </c>
      <c r="I933" s="4">
        <f t="shared" si="38"/>
        <v>-18.751422574074383</v>
      </c>
      <c r="J933" s="4">
        <f t="shared" si="38"/>
        <v>2.567922578446083</v>
      </c>
    </row>
    <row r="934" spans="1:10" ht="11.25">
      <c r="A934" s="1">
        <v>12000</v>
      </c>
      <c r="B934" s="1">
        <v>5</v>
      </c>
      <c r="C934" s="1" t="s">
        <v>83</v>
      </c>
      <c r="D934" s="1">
        <v>932</v>
      </c>
      <c r="E934" s="1" t="s">
        <v>21</v>
      </c>
      <c r="F934" s="1" t="s">
        <v>32</v>
      </c>
      <c r="I934" s="4">
        <f t="shared" si="38"/>
        <v>3.1842627659495464</v>
      </c>
      <c r="J934" s="4">
        <f t="shared" si="38"/>
        <v>0.21158713619010264</v>
      </c>
    </row>
    <row r="935" spans="1:10" ht="11.25">
      <c r="A935" s="1">
        <v>13000</v>
      </c>
      <c r="B935" s="1">
        <v>5</v>
      </c>
      <c r="C935" s="1" t="s">
        <v>83</v>
      </c>
      <c r="D935" s="1">
        <v>932</v>
      </c>
      <c r="E935" s="1" t="s">
        <v>21</v>
      </c>
      <c r="F935" s="1" t="s">
        <v>33</v>
      </c>
      <c r="I935" s="4">
        <f t="shared" si="38"/>
        <v>9.00626281816397</v>
      </c>
      <c r="J935" s="4">
        <f t="shared" si="38"/>
        <v>9.285566720487852</v>
      </c>
    </row>
    <row r="936" spans="1:10" ht="11.25">
      <c r="A936" s="1">
        <v>15000</v>
      </c>
      <c r="B936" s="1">
        <v>8</v>
      </c>
      <c r="C936" s="1" t="s">
        <v>83</v>
      </c>
      <c r="D936" s="1">
        <v>932</v>
      </c>
      <c r="E936" s="1" t="s">
        <v>21</v>
      </c>
      <c r="F936" s="1" t="s">
        <v>34</v>
      </c>
      <c r="I936" s="4">
        <f t="shared" si="38"/>
        <v>-9.809592504397997</v>
      </c>
      <c r="J936" s="4">
        <f t="shared" si="38"/>
        <v>-14.111253332587731</v>
      </c>
    </row>
    <row r="937" spans="1:10" ht="11.25">
      <c r="A937" s="1">
        <v>16000</v>
      </c>
      <c r="B937" s="1">
        <v>7</v>
      </c>
      <c r="C937" s="1" t="s">
        <v>83</v>
      </c>
      <c r="D937" s="1">
        <v>932</v>
      </c>
      <c r="E937" s="1" t="s">
        <v>21</v>
      </c>
      <c r="F937" s="1" t="s">
        <v>35</v>
      </c>
      <c r="I937" s="4">
        <f t="shared" si="38"/>
        <v>14.502784010381259</v>
      </c>
      <c r="J937" s="4">
        <f t="shared" si="38"/>
        <v>-0.1857394922887634</v>
      </c>
    </row>
    <row r="938" spans="1:10" ht="11.25">
      <c r="A938" s="1">
        <v>17000</v>
      </c>
      <c r="B938" s="1">
        <v>3</v>
      </c>
      <c r="C938" s="1" t="s">
        <v>83</v>
      </c>
      <c r="D938" s="1">
        <v>932</v>
      </c>
      <c r="E938" s="1" t="s">
        <v>21</v>
      </c>
      <c r="F938" s="1" t="s">
        <v>36</v>
      </c>
      <c r="I938" s="4">
        <f t="shared" si="38"/>
        <v>-8.405784727996053</v>
      </c>
      <c r="J938" s="4">
        <f t="shared" si="38"/>
        <v>4.203136714663609</v>
      </c>
    </row>
    <row r="939" spans="1:10" ht="11.25">
      <c r="A939" s="1">
        <v>18000</v>
      </c>
      <c r="B939" s="1">
        <v>3</v>
      </c>
      <c r="C939" s="1" t="s">
        <v>83</v>
      </c>
      <c r="D939" s="1">
        <v>932</v>
      </c>
      <c r="E939" s="1" t="s">
        <v>21</v>
      </c>
      <c r="F939" s="1" t="s">
        <v>37</v>
      </c>
      <c r="I939" s="4">
        <f t="shared" si="38"/>
        <v>-4.260186261371963</v>
      </c>
      <c r="J939" s="4">
        <f t="shared" si="38"/>
        <v>-3.7445274653940603</v>
      </c>
    </row>
    <row r="940" spans="1:10" ht="11.25">
      <c r="A940" s="1">
        <v>19000</v>
      </c>
      <c r="B940" s="1">
        <v>4</v>
      </c>
      <c r="C940" s="1" t="s">
        <v>83</v>
      </c>
      <c r="D940" s="1">
        <v>932</v>
      </c>
      <c r="E940" s="1" t="s">
        <v>21</v>
      </c>
      <c r="F940" s="1" t="s">
        <v>38</v>
      </c>
      <c r="I940" s="4">
        <f t="shared" si="38"/>
        <v>-1.961818141571456</v>
      </c>
      <c r="J940" s="4">
        <f t="shared" si="38"/>
        <v>-3.524970549250529</v>
      </c>
    </row>
    <row r="941" spans="1:10" ht="11.25">
      <c r="A941" s="1">
        <v>20000</v>
      </c>
      <c r="B941" s="1">
        <v>4</v>
      </c>
      <c r="C941" s="1" t="s">
        <v>83</v>
      </c>
      <c r="D941" s="1">
        <v>932</v>
      </c>
      <c r="E941" s="1" t="s">
        <v>21</v>
      </c>
      <c r="F941" s="1" t="s">
        <v>39</v>
      </c>
      <c r="I941" s="4">
        <f t="shared" si="38"/>
        <v>-1.5864742047401186</v>
      </c>
      <c r="J941" s="4">
        <f t="shared" si="38"/>
        <v>-0.9906288110038105</v>
      </c>
    </row>
    <row r="942" spans="1:10" ht="11.25">
      <c r="A942" s="1">
        <v>21000</v>
      </c>
      <c r="B942" s="1">
        <v>5</v>
      </c>
      <c r="C942" s="1" t="s">
        <v>83</v>
      </c>
      <c r="D942" s="1">
        <v>932</v>
      </c>
      <c r="E942" s="1" t="s">
        <v>21</v>
      </c>
      <c r="F942" s="1" t="s">
        <v>40</v>
      </c>
      <c r="I942" s="4">
        <f t="shared" si="38"/>
        <v>1.0470305344219863</v>
      </c>
      <c r="J942" s="4">
        <f t="shared" si="38"/>
        <v>1.726145891540535</v>
      </c>
    </row>
    <row r="943" spans="1:10" ht="11.25">
      <c r="A943" s="1">
        <v>22000</v>
      </c>
      <c r="B943" s="1">
        <v>5</v>
      </c>
      <c r="C943" s="1" t="s">
        <v>83</v>
      </c>
      <c r="D943" s="1">
        <v>932</v>
      </c>
      <c r="E943" s="1" t="s">
        <v>21</v>
      </c>
      <c r="F943" s="1" t="s">
        <v>41</v>
      </c>
      <c r="I943" s="4">
        <f t="shared" si="38"/>
        <v>-2.842888817904488</v>
      </c>
      <c r="J943" s="4">
        <f t="shared" si="38"/>
        <v>-5.821618653238293</v>
      </c>
    </row>
    <row r="944" spans="1:10" ht="11.25">
      <c r="A944" s="1">
        <v>23000</v>
      </c>
      <c r="B944" s="1">
        <v>1</v>
      </c>
      <c r="C944" s="1" t="s">
        <v>83</v>
      </c>
      <c r="D944" s="1">
        <v>932</v>
      </c>
      <c r="E944" s="1" t="s">
        <v>21</v>
      </c>
      <c r="F944" s="1" t="s">
        <v>42</v>
      </c>
      <c r="I944" s="4">
        <f t="shared" si="38"/>
        <v>-9.027490749230251</v>
      </c>
      <c r="J944" s="4">
        <f t="shared" si="38"/>
        <v>-10.612057984990352</v>
      </c>
    </row>
    <row r="945" spans="1:10" ht="11.25">
      <c r="A945" s="1">
        <v>24000</v>
      </c>
      <c r="B945" s="1">
        <v>2</v>
      </c>
      <c r="C945" s="1" t="s">
        <v>83</v>
      </c>
      <c r="D945" s="1">
        <v>932</v>
      </c>
      <c r="E945" s="1" t="s">
        <v>21</v>
      </c>
      <c r="F945" s="1" t="s">
        <v>43</v>
      </c>
      <c r="I945" s="4">
        <f aca="true" t="shared" si="39" ref="I945:J964">+I147+I204+I261+I318+I375+I432+I489+I546+I603+I660+I717+I774+I831+I888</f>
        <v>-10.059993677768233</v>
      </c>
      <c r="J945" s="4">
        <f t="shared" si="39"/>
        <v>4.404956502197717</v>
      </c>
    </row>
    <row r="946" spans="1:10" ht="11.25">
      <c r="A946" s="1">
        <v>25000</v>
      </c>
      <c r="B946" s="1">
        <v>1</v>
      </c>
      <c r="C946" s="1" t="s">
        <v>83</v>
      </c>
      <c r="D946" s="1">
        <v>932</v>
      </c>
      <c r="E946" s="1" t="s">
        <v>21</v>
      </c>
      <c r="F946" s="1" t="s">
        <v>44</v>
      </c>
      <c r="I946" s="4">
        <f t="shared" si="39"/>
        <v>-9.996112910715219</v>
      </c>
      <c r="J946" s="4">
        <f t="shared" si="39"/>
        <v>7.693113325578801</v>
      </c>
    </row>
    <row r="947" spans="1:10" ht="11.25">
      <c r="A947" s="1">
        <v>26000</v>
      </c>
      <c r="B947" s="1">
        <v>3</v>
      </c>
      <c r="C947" s="1" t="s">
        <v>83</v>
      </c>
      <c r="D947" s="1">
        <v>932</v>
      </c>
      <c r="E947" s="1" t="s">
        <v>21</v>
      </c>
      <c r="F947" s="1" t="s">
        <v>45</v>
      </c>
      <c r="I947" s="4">
        <f t="shared" si="39"/>
        <v>-5.982160360804341</v>
      </c>
      <c r="J947" s="4">
        <f t="shared" si="39"/>
        <v>-1.0890822988627544</v>
      </c>
    </row>
    <row r="948" spans="1:10" ht="11.25">
      <c r="A948" s="1">
        <v>27000</v>
      </c>
      <c r="B948" s="1">
        <v>4</v>
      </c>
      <c r="C948" s="1" t="s">
        <v>83</v>
      </c>
      <c r="D948" s="1">
        <v>932</v>
      </c>
      <c r="E948" s="1" t="s">
        <v>21</v>
      </c>
      <c r="F948" s="1" t="s">
        <v>46</v>
      </c>
      <c r="I948" s="4">
        <f t="shared" si="39"/>
        <v>-0.22745225585694603</v>
      </c>
      <c r="J948" s="4">
        <f t="shared" si="39"/>
        <v>1.6385887801824577</v>
      </c>
    </row>
    <row r="949" spans="1:10" ht="11.25">
      <c r="A949" s="1">
        <v>28000</v>
      </c>
      <c r="B949" s="1">
        <v>5</v>
      </c>
      <c r="C949" s="1" t="s">
        <v>83</v>
      </c>
      <c r="D949" s="1">
        <v>932</v>
      </c>
      <c r="E949" s="1" t="s">
        <v>21</v>
      </c>
      <c r="F949" s="1" t="s">
        <v>47</v>
      </c>
      <c r="I949" s="4">
        <f t="shared" si="39"/>
        <v>6.003720340302773</v>
      </c>
      <c r="J949" s="4">
        <f t="shared" si="39"/>
        <v>1.402662787751515</v>
      </c>
    </row>
    <row r="950" spans="1:10" ht="11.25">
      <c r="A950" s="1">
        <v>29000</v>
      </c>
      <c r="B950" s="1">
        <v>4</v>
      </c>
      <c r="C950" s="1" t="s">
        <v>83</v>
      </c>
      <c r="D950" s="1">
        <v>932</v>
      </c>
      <c r="E950" s="1" t="s">
        <v>21</v>
      </c>
      <c r="F950" s="1" t="s">
        <v>48</v>
      </c>
      <c r="I950" s="4">
        <f t="shared" si="39"/>
        <v>-1.2312620011895965</v>
      </c>
      <c r="J950" s="4">
        <f t="shared" si="39"/>
        <v>0.20915774541334375</v>
      </c>
    </row>
    <row r="951" spans="1:10" ht="11.25">
      <c r="A951" s="1">
        <v>30000</v>
      </c>
      <c r="B951" s="1">
        <v>7</v>
      </c>
      <c r="C951" s="1" t="s">
        <v>83</v>
      </c>
      <c r="D951" s="1">
        <v>932</v>
      </c>
      <c r="E951" s="1" t="s">
        <v>21</v>
      </c>
      <c r="F951" s="1" t="s">
        <v>49</v>
      </c>
      <c r="I951" s="4">
        <f t="shared" si="39"/>
        <v>4.566222183263776</v>
      </c>
      <c r="J951" s="4">
        <f t="shared" si="39"/>
        <v>-5.83227103422309</v>
      </c>
    </row>
    <row r="952" spans="1:10" ht="11.25">
      <c r="A952" s="1">
        <v>31000</v>
      </c>
      <c r="B952" s="1">
        <v>4</v>
      </c>
      <c r="C952" s="1" t="s">
        <v>83</v>
      </c>
      <c r="D952" s="1">
        <v>932</v>
      </c>
      <c r="E952" s="1" t="s">
        <v>21</v>
      </c>
      <c r="F952" s="1" t="s">
        <v>50</v>
      </c>
      <c r="I952" s="4">
        <f t="shared" si="39"/>
        <v>-4.436677009306015</v>
      </c>
      <c r="J952" s="4">
        <f t="shared" si="39"/>
        <v>0.032948104225046126</v>
      </c>
    </row>
    <row r="953" spans="1:10" ht="11.25">
      <c r="A953" s="1">
        <v>32000</v>
      </c>
      <c r="B953" s="1">
        <v>8</v>
      </c>
      <c r="C953" s="1" t="s">
        <v>83</v>
      </c>
      <c r="D953" s="1">
        <v>932</v>
      </c>
      <c r="E953" s="1" t="s">
        <v>21</v>
      </c>
      <c r="F953" s="1" t="s">
        <v>51</v>
      </c>
      <c r="I953" s="4">
        <f t="shared" si="39"/>
        <v>34.23185255425927</v>
      </c>
      <c r="J953" s="4">
        <f t="shared" si="39"/>
        <v>3.2030826051303287</v>
      </c>
    </row>
    <row r="954" spans="1:10" ht="11.25">
      <c r="A954" s="1">
        <v>33000</v>
      </c>
      <c r="B954" s="1">
        <v>1</v>
      </c>
      <c r="C954" s="1" t="s">
        <v>83</v>
      </c>
      <c r="D954" s="1">
        <v>932</v>
      </c>
      <c r="E954" s="1" t="s">
        <v>21</v>
      </c>
      <c r="F954" s="1" t="s">
        <v>52</v>
      </c>
      <c r="I954" s="4">
        <f t="shared" si="39"/>
        <v>0.6109257091857813</v>
      </c>
      <c r="J954" s="4">
        <f t="shared" si="39"/>
        <v>1.4855080903886018</v>
      </c>
    </row>
    <row r="955" spans="1:10" ht="11.25">
      <c r="A955" s="1">
        <v>34000</v>
      </c>
      <c r="B955" s="1">
        <v>2</v>
      </c>
      <c r="C955" s="1" t="s">
        <v>83</v>
      </c>
      <c r="D955" s="1">
        <v>932</v>
      </c>
      <c r="E955" s="1" t="s">
        <v>21</v>
      </c>
      <c r="F955" s="1" t="s">
        <v>53</v>
      </c>
      <c r="I955" s="4">
        <f t="shared" si="39"/>
        <v>-9.202753719620445</v>
      </c>
      <c r="J955" s="4">
        <f t="shared" si="39"/>
        <v>7.259607631912621</v>
      </c>
    </row>
    <row r="956" spans="1:10" ht="11.25">
      <c r="A956" s="1">
        <v>35000</v>
      </c>
      <c r="B956" s="1">
        <v>6</v>
      </c>
      <c r="C956" s="1" t="s">
        <v>83</v>
      </c>
      <c r="D956" s="1">
        <v>932</v>
      </c>
      <c r="E956" s="1" t="s">
        <v>21</v>
      </c>
      <c r="F956" s="1" t="s">
        <v>54</v>
      </c>
      <c r="I956" s="4">
        <f t="shared" si="39"/>
        <v>5.0054605860017025</v>
      </c>
      <c r="J956" s="4">
        <f t="shared" si="39"/>
        <v>-0.5174193537858143</v>
      </c>
    </row>
    <row r="957" spans="1:10" ht="11.25">
      <c r="A957" s="1">
        <v>36000</v>
      </c>
      <c r="B957" s="1">
        <v>2</v>
      </c>
      <c r="C957" s="1" t="s">
        <v>83</v>
      </c>
      <c r="D957" s="1">
        <v>932</v>
      </c>
      <c r="E957" s="1" t="s">
        <v>21</v>
      </c>
      <c r="F957" s="1" t="s">
        <v>55</v>
      </c>
      <c r="I957" s="4">
        <f t="shared" si="39"/>
        <v>-15.215822955763556</v>
      </c>
      <c r="J957" s="4">
        <f t="shared" si="39"/>
        <v>-0.6007833808488394</v>
      </c>
    </row>
    <row r="958" spans="1:10" ht="11.25">
      <c r="A958" s="1">
        <v>37000</v>
      </c>
      <c r="B958" s="1">
        <v>5</v>
      </c>
      <c r="C958" s="1" t="s">
        <v>83</v>
      </c>
      <c r="D958" s="1">
        <v>932</v>
      </c>
      <c r="E958" s="1" t="s">
        <v>21</v>
      </c>
      <c r="F958" s="1" t="s">
        <v>56</v>
      </c>
      <c r="I958" s="4">
        <f t="shared" si="39"/>
        <v>7.988117163871358</v>
      </c>
      <c r="J958" s="4">
        <f t="shared" si="39"/>
        <v>4.8334169289626425</v>
      </c>
    </row>
    <row r="959" spans="1:10" ht="11.25">
      <c r="A959" s="1">
        <v>38000</v>
      </c>
      <c r="B959" s="1">
        <v>4</v>
      </c>
      <c r="C959" s="1" t="s">
        <v>83</v>
      </c>
      <c r="D959" s="1">
        <v>932</v>
      </c>
      <c r="E959" s="1" t="s">
        <v>21</v>
      </c>
      <c r="F959" s="1" t="s">
        <v>57</v>
      </c>
      <c r="I959" s="4">
        <f t="shared" si="39"/>
        <v>-0.45609991584575066</v>
      </c>
      <c r="J959" s="4">
        <f t="shared" si="39"/>
        <v>-4.7448979611928905</v>
      </c>
    </row>
    <row r="960" spans="1:10" ht="11.25">
      <c r="A960" s="1">
        <v>39000</v>
      </c>
      <c r="B960" s="1">
        <v>3</v>
      </c>
      <c r="C960" s="1" t="s">
        <v>83</v>
      </c>
      <c r="D960" s="1">
        <v>932</v>
      </c>
      <c r="E960" s="1" t="s">
        <v>21</v>
      </c>
      <c r="F960" s="1" t="s">
        <v>58</v>
      </c>
      <c r="I960" s="4">
        <f t="shared" si="39"/>
        <v>-5.788739616720409</v>
      </c>
      <c r="J960" s="4">
        <f t="shared" si="39"/>
        <v>-2.0120878381635743</v>
      </c>
    </row>
    <row r="961" spans="1:10" ht="11.25">
      <c r="A961" s="1">
        <v>40000</v>
      </c>
      <c r="B961" s="1">
        <v>6</v>
      </c>
      <c r="C961" s="1" t="s">
        <v>83</v>
      </c>
      <c r="D961" s="1">
        <v>932</v>
      </c>
      <c r="E961" s="1" t="s">
        <v>21</v>
      </c>
      <c r="F961" s="1" t="s">
        <v>59</v>
      </c>
      <c r="I961" s="4">
        <f t="shared" si="39"/>
        <v>1.6145876124482212</v>
      </c>
      <c r="J961" s="4">
        <f t="shared" si="39"/>
        <v>-5.979846953951774</v>
      </c>
    </row>
    <row r="962" spans="1:10" ht="11.25">
      <c r="A962" s="1">
        <v>41000</v>
      </c>
      <c r="B962" s="1">
        <v>8</v>
      </c>
      <c r="C962" s="1" t="s">
        <v>83</v>
      </c>
      <c r="D962" s="1">
        <v>932</v>
      </c>
      <c r="E962" s="1" t="s">
        <v>21</v>
      </c>
      <c r="F962" s="1" t="s">
        <v>60</v>
      </c>
      <c r="I962" s="4">
        <f t="shared" si="39"/>
        <v>4.6457640427348945</v>
      </c>
      <c r="J962" s="4">
        <f t="shared" si="39"/>
        <v>5.931416360676375</v>
      </c>
    </row>
    <row r="963" spans="1:10" ht="11.25">
      <c r="A963" s="1">
        <v>42000</v>
      </c>
      <c r="B963" s="1">
        <v>2</v>
      </c>
      <c r="C963" s="1" t="s">
        <v>83</v>
      </c>
      <c r="D963" s="1">
        <v>932</v>
      </c>
      <c r="E963" s="1" t="s">
        <v>21</v>
      </c>
      <c r="F963" s="1" t="s">
        <v>61</v>
      </c>
      <c r="I963" s="4">
        <f t="shared" si="39"/>
        <v>-9.159327178933326</v>
      </c>
      <c r="J963" s="4">
        <f t="shared" si="39"/>
        <v>-3.9721583853468876</v>
      </c>
    </row>
    <row r="964" spans="1:10" ht="11.25">
      <c r="A964" s="1">
        <v>44000</v>
      </c>
      <c r="B964" s="1">
        <v>1</v>
      </c>
      <c r="C964" s="1" t="s">
        <v>83</v>
      </c>
      <c r="D964" s="1">
        <v>932</v>
      </c>
      <c r="E964" s="1" t="s">
        <v>21</v>
      </c>
      <c r="F964" s="1" t="s">
        <v>62</v>
      </c>
      <c r="I964" s="4">
        <f t="shared" si="39"/>
        <v>-8.775094097407255</v>
      </c>
      <c r="J964" s="4">
        <f t="shared" si="39"/>
        <v>2.897308042005617</v>
      </c>
    </row>
    <row r="965" spans="1:10" ht="11.25">
      <c r="A965" s="1">
        <v>45000</v>
      </c>
      <c r="B965" s="1">
        <v>5</v>
      </c>
      <c r="C965" s="1" t="s">
        <v>83</v>
      </c>
      <c r="D965" s="1">
        <v>932</v>
      </c>
      <c r="E965" s="1" t="s">
        <v>21</v>
      </c>
      <c r="F965" s="1" t="s">
        <v>63</v>
      </c>
      <c r="I965" s="4">
        <f aca="true" t="shared" si="40" ref="I965:J975">+I167+I224+I281+I338+I395+I452+I509+I566+I623+I680+I737+I794+I851+I908</f>
        <v>0.4059487064901517</v>
      </c>
      <c r="J965" s="4">
        <f t="shared" si="40"/>
        <v>-0.3537219093609212</v>
      </c>
    </row>
    <row r="966" spans="1:10" ht="11.25">
      <c r="A966" s="1">
        <v>46000</v>
      </c>
      <c r="B966" s="1">
        <v>4</v>
      </c>
      <c r="C966" s="1" t="s">
        <v>83</v>
      </c>
      <c r="D966" s="1">
        <v>932</v>
      </c>
      <c r="E966" s="1" t="s">
        <v>21</v>
      </c>
      <c r="F966" s="1" t="s">
        <v>64</v>
      </c>
      <c r="I966" s="4">
        <f t="shared" si="40"/>
        <v>0.8608575639950737</v>
      </c>
      <c r="J966" s="4">
        <f t="shared" si="40"/>
        <v>-3.432208296702643</v>
      </c>
    </row>
    <row r="967" spans="1:10" ht="11.25">
      <c r="A967" s="1">
        <v>47000</v>
      </c>
      <c r="B967" s="1">
        <v>5</v>
      </c>
      <c r="C967" s="1" t="s">
        <v>83</v>
      </c>
      <c r="D967" s="1">
        <v>932</v>
      </c>
      <c r="E967" s="1" t="s">
        <v>21</v>
      </c>
      <c r="F967" s="1" t="s">
        <v>65</v>
      </c>
      <c r="I967" s="4">
        <f t="shared" si="40"/>
        <v>0.8441548973400567</v>
      </c>
      <c r="J967" s="4">
        <f t="shared" si="40"/>
        <v>-1.4022863493137494</v>
      </c>
    </row>
    <row r="968" spans="1:10" ht="11.25">
      <c r="A968" s="1">
        <v>48000</v>
      </c>
      <c r="B968" s="1">
        <v>6</v>
      </c>
      <c r="C968" s="1" t="s">
        <v>83</v>
      </c>
      <c r="D968" s="1">
        <v>932</v>
      </c>
      <c r="E968" s="1" t="s">
        <v>21</v>
      </c>
      <c r="F968" s="1" t="s">
        <v>66</v>
      </c>
      <c r="I968" s="4">
        <f t="shared" si="40"/>
        <v>8.660872664076198</v>
      </c>
      <c r="J968" s="4">
        <f t="shared" si="40"/>
        <v>11.47899350300084</v>
      </c>
    </row>
    <row r="969" spans="1:10" ht="11.25">
      <c r="A969" s="1">
        <v>49000</v>
      </c>
      <c r="B969" s="1">
        <v>7</v>
      </c>
      <c r="C969" s="1" t="s">
        <v>83</v>
      </c>
      <c r="D969" s="1">
        <v>932</v>
      </c>
      <c r="E969" s="1" t="s">
        <v>21</v>
      </c>
      <c r="F969" s="1" t="s">
        <v>67</v>
      </c>
      <c r="I969" s="4">
        <f t="shared" si="40"/>
        <v>19.68351437736703</v>
      </c>
      <c r="J969" s="4">
        <f t="shared" si="40"/>
        <v>5.642140565996019</v>
      </c>
    </row>
    <row r="970" spans="1:10" ht="11.25">
      <c r="A970" s="1">
        <v>50000</v>
      </c>
      <c r="B970" s="1">
        <v>1</v>
      </c>
      <c r="C970" s="1" t="s">
        <v>83</v>
      </c>
      <c r="D970" s="1">
        <v>932</v>
      </c>
      <c r="E970" s="1" t="s">
        <v>21</v>
      </c>
      <c r="F970" s="1" t="s">
        <v>68</v>
      </c>
      <c r="I970" s="4">
        <f t="shared" si="40"/>
        <v>0.5220186126354042</v>
      </c>
      <c r="J970" s="4">
        <f t="shared" si="40"/>
        <v>-4.7966501869373666</v>
      </c>
    </row>
    <row r="971" spans="1:10" ht="11.25">
      <c r="A971" s="1">
        <v>51000</v>
      </c>
      <c r="B971" s="1">
        <v>5</v>
      </c>
      <c r="C971" s="1" t="s">
        <v>83</v>
      </c>
      <c r="D971" s="1">
        <v>932</v>
      </c>
      <c r="E971" s="1" t="s">
        <v>21</v>
      </c>
      <c r="F971" s="1" t="s">
        <v>69</v>
      </c>
      <c r="I971" s="4">
        <f t="shared" si="40"/>
        <v>-2.3754429371347925</v>
      </c>
      <c r="J971" s="4">
        <f t="shared" si="40"/>
        <v>5.570623744475398</v>
      </c>
    </row>
    <row r="972" spans="1:10" ht="11.25">
      <c r="A972" s="1">
        <v>53000</v>
      </c>
      <c r="B972" s="1">
        <v>8</v>
      </c>
      <c r="C972" s="1" t="s">
        <v>83</v>
      </c>
      <c r="D972" s="1">
        <v>932</v>
      </c>
      <c r="E972" s="1" t="s">
        <v>21</v>
      </c>
      <c r="F972" s="1" t="s">
        <v>70</v>
      </c>
      <c r="I972" s="4">
        <f t="shared" si="40"/>
        <v>2.5205189753101633</v>
      </c>
      <c r="J972" s="4">
        <f t="shared" si="40"/>
        <v>8.43118619421014</v>
      </c>
    </row>
    <row r="973" spans="1:10" ht="11.25">
      <c r="A973" s="1">
        <v>54000</v>
      </c>
      <c r="B973" s="1">
        <v>5</v>
      </c>
      <c r="C973" s="1" t="s">
        <v>83</v>
      </c>
      <c r="D973" s="1">
        <v>932</v>
      </c>
      <c r="E973" s="1" t="s">
        <v>21</v>
      </c>
      <c r="F973" s="1" t="s">
        <v>71</v>
      </c>
      <c r="I973" s="4">
        <f t="shared" si="40"/>
        <v>-0.5355766692317091</v>
      </c>
      <c r="J973" s="4">
        <f t="shared" si="40"/>
        <v>-8.28250199642763</v>
      </c>
    </row>
    <row r="974" spans="1:10" ht="11.25">
      <c r="A974" s="1">
        <v>55000</v>
      </c>
      <c r="B974" s="1">
        <v>3</v>
      </c>
      <c r="C974" s="1" t="s">
        <v>83</v>
      </c>
      <c r="D974" s="1">
        <v>932</v>
      </c>
      <c r="E974" s="1" t="s">
        <v>21</v>
      </c>
      <c r="F974" s="1" t="s">
        <v>72</v>
      </c>
      <c r="I974" s="4">
        <f t="shared" si="40"/>
        <v>0.6160730752449654</v>
      </c>
      <c r="J974" s="4">
        <f t="shared" si="40"/>
        <v>-1.617672274421731</v>
      </c>
    </row>
    <row r="975" spans="1:10" ht="11.25">
      <c r="A975" s="1">
        <v>56000</v>
      </c>
      <c r="B975" s="1">
        <v>7</v>
      </c>
      <c r="C975" s="1" t="s">
        <v>83</v>
      </c>
      <c r="D975" s="1">
        <v>932</v>
      </c>
      <c r="E975" s="1" t="s">
        <v>21</v>
      </c>
      <c r="F975" s="1" t="s">
        <v>73</v>
      </c>
      <c r="I975" s="4">
        <f t="shared" si="40"/>
        <v>2.467147756563244</v>
      </c>
      <c r="J975" s="4">
        <f t="shared" si="40"/>
        <v>-9.329790242773678</v>
      </c>
    </row>
    <row r="976" spans="1:4" ht="11.25">
      <c r="A976" s="1">
        <v>99999</v>
      </c>
      <c r="D976" s="1">
        <v>932</v>
      </c>
    </row>
  </sheetData>
  <mergeCells count="4">
    <mergeCell ref="G4:H4"/>
    <mergeCell ref="I4:J4"/>
    <mergeCell ref="G64:H64"/>
    <mergeCell ref="A1:M2"/>
  </mergeCells>
  <printOptions/>
  <pageMargins left="0.75" right="0.75" top="1" bottom="1" header="0.5" footer="0.5"/>
  <pageSetup horizontalDpi="96" verticalDpi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:M2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27.140625" style="1" bestFit="1" customWidth="1"/>
    <col min="4" max="4" width="15.140625" style="1" bestFit="1" customWidth="1"/>
    <col min="5" max="5" width="5.7109375" style="1" bestFit="1" customWidth="1"/>
    <col min="6" max="6" width="5.421875" style="1" bestFit="1" customWidth="1"/>
    <col min="7" max="7" width="7.00390625" style="1" bestFit="1" customWidth="1"/>
    <col min="8" max="8" width="12.421875" style="1" bestFit="1" customWidth="1"/>
    <col min="9" max="9" width="7.00390625" style="1" bestFit="1" customWidth="1"/>
    <col min="10" max="16384" width="9.140625" style="1" customWidth="1"/>
  </cols>
  <sheetData>
    <row r="1" spans="1:13" ht="11.25" customHeight="1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1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9" ht="11.25">
      <c r="A4" s="1" t="s">
        <v>0</v>
      </c>
      <c r="B4" s="1" t="s">
        <v>3</v>
      </c>
      <c r="C4" s="1" t="s">
        <v>4</v>
      </c>
      <c r="D4" s="1" t="s">
        <v>5</v>
      </c>
      <c r="E4" s="2" t="s">
        <v>76</v>
      </c>
      <c r="F4" s="2" t="s">
        <v>77</v>
      </c>
      <c r="G4" s="2" t="s">
        <v>78</v>
      </c>
      <c r="H4" s="2"/>
      <c r="I4" s="2"/>
    </row>
    <row r="5" spans="1:8" ht="12" customHeight="1">
      <c r="A5" s="1">
        <v>2000</v>
      </c>
      <c r="B5" s="1">
        <v>81</v>
      </c>
      <c r="C5" s="1" t="s">
        <v>8</v>
      </c>
      <c r="D5" s="1" t="s">
        <v>24</v>
      </c>
      <c r="E5" s="3">
        <v>161.96473551637277</v>
      </c>
      <c r="F5" s="3">
        <v>7.329842931937169</v>
      </c>
      <c r="G5" s="3">
        <v>144.07446089574242</v>
      </c>
      <c r="H5" s="12"/>
    </row>
    <row r="6" spans="1:8" ht="12" customHeight="1">
      <c r="A6" s="1">
        <v>5000</v>
      </c>
      <c r="B6" s="1">
        <v>81</v>
      </c>
      <c r="C6" s="1" t="s">
        <v>8</v>
      </c>
      <c r="D6" s="1" t="s">
        <v>26</v>
      </c>
      <c r="E6" s="3">
        <v>75.37993714508255</v>
      </c>
      <c r="F6" s="3">
        <v>-5.119070783876422</v>
      </c>
      <c r="G6" s="3">
        <v>84.8421369752768</v>
      </c>
      <c r="H6" s="12"/>
    </row>
    <row r="7" spans="1:8" ht="12" customHeight="1">
      <c r="A7" s="1">
        <v>13000</v>
      </c>
      <c r="B7" s="1">
        <v>81</v>
      </c>
      <c r="C7" s="1" t="s">
        <v>8</v>
      </c>
      <c r="D7" s="1" t="s">
        <v>33</v>
      </c>
      <c r="E7" s="3">
        <v>60.562201599527256</v>
      </c>
      <c r="F7" s="3">
        <v>-9.748808658428231</v>
      </c>
      <c r="G7" s="3">
        <v>77.9059081800382</v>
      </c>
      <c r="H7" s="12"/>
    </row>
    <row r="8" spans="1:8" ht="12" customHeight="1">
      <c r="A8" s="1">
        <v>21000</v>
      </c>
      <c r="B8" s="1">
        <v>81</v>
      </c>
      <c r="C8" s="1" t="s">
        <v>8</v>
      </c>
      <c r="D8" s="1" t="s">
        <v>40</v>
      </c>
      <c r="E8" s="3">
        <v>54.27685403063689</v>
      </c>
      <c r="F8" s="3">
        <v>-10.148133359952084</v>
      </c>
      <c r="G8" s="3">
        <v>71.70133442934406</v>
      </c>
      <c r="H8" s="12"/>
    </row>
    <row r="9" spans="1:8" ht="12" customHeight="1">
      <c r="A9" s="1">
        <v>22000</v>
      </c>
      <c r="B9" s="1">
        <v>81</v>
      </c>
      <c r="C9" s="1" t="s">
        <v>8</v>
      </c>
      <c r="D9" s="1" t="s">
        <v>41</v>
      </c>
      <c r="E9" s="3">
        <v>43.52038347065283</v>
      </c>
      <c r="F9" s="3">
        <v>-10.833126536873694</v>
      </c>
      <c r="G9" s="3">
        <v>60.957066112678795</v>
      </c>
      <c r="H9" s="12"/>
    </row>
    <row r="10" spans="1:8" ht="12" customHeight="1">
      <c r="A10" s="1">
        <v>28000</v>
      </c>
      <c r="B10" s="1">
        <v>81</v>
      </c>
      <c r="C10" s="1" t="s">
        <v>8</v>
      </c>
      <c r="D10" s="1" t="s">
        <v>47</v>
      </c>
      <c r="E10" s="3">
        <v>116.4686001203596</v>
      </c>
      <c r="F10" s="3">
        <v>-0.922342387962527</v>
      </c>
      <c r="G10" s="3">
        <v>118.48376852831422</v>
      </c>
      <c r="H10" s="12"/>
    </row>
    <row r="11" spans="1:8" ht="12" customHeight="1">
      <c r="A11" s="1">
        <v>45000</v>
      </c>
      <c r="B11" s="1">
        <v>81</v>
      </c>
      <c r="C11" s="1" t="s">
        <v>8</v>
      </c>
      <c r="D11" s="1" t="s">
        <v>63</v>
      </c>
      <c r="E11" s="3">
        <v>104.84100228468516</v>
      </c>
      <c r="F11" s="3">
        <v>-13.865819899039245</v>
      </c>
      <c r="G11" s="3">
        <v>137.81616315913632</v>
      </c>
      <c r="H11" s="12"/>
    </row>
    <row r="12" spans="1:8" ht="12" customHeight="1">
      <c r="A12" s="1">
        <v>50000</v>
      </c>
      <c r="B12" s="1">
        <v>81</v>
      </c>
      <c r="C12" s="1" t="s">
        <v>8</v>
      </c>
      <c r="D12" s="1" t="s">
        <v>68</v>
      </c>
      <c r="E12" s="3">
        <v>55.442369364270895</v>
      </c>
      <c r="F12" s="3">
        <v>-0.4263283768326964</v>
      </c>
      <c r="G12" s="3">
        <v>56.10790164747215</v>
      </c>
      <c r="H12" s="12"/>
    </row>
    <row r="13" spans="1:8" ht="12" customHeight="1">
      <c r="A13" s="1">
        <v>1000</v>
      </c>
      <c r="B13" s="1">
        <v>200</v>
      </c>
      <c r="C13" s="1" t="s">
        <v>10</v>
      </c>
      <c r="D13" s="1" t="s">
        <v>23</v>
      </c>
      <c r="E13" s="3">
        <v>1.166435487380335</v>
      </c>
      <c r="F13" s="3">
        <v>-33.4307927437039</v>
      </c>
      <c r="G13" s="3">
        <v>51.97181948987686</v>
      </c>
      <c r="H13" s="12"/>
    </row>
    <row r="14" spans="1:8" ht="12" customHeight="1">
      <c r="A14" s="1">
        <v>6000</v>
      </c>
      <c r="B14" s="1">
        <v>200</v>
      </c>
      <c r="C14" s="1" t="s">
        <v>10</v>
      </c>
      <c r="D14" s="1" t="s">
        <v>27</v>
      </c>
      <c r="E14" s="3">
        <v>25.881745852373463</v>
      </c>
      <c r="F14" s="3">
        <v>-32.244456840050205</v>
      </c>
      <c r="G14" s="3">
        <v>85.78811412551994</v>
      </c>
      <c r="H14" s="12"/>
    </row>
    <row r="15" spans="1:8" ht="12" customHeight="1">
      <c r="A15" s="1">
        <v>9000</v>
      </c>
      <c r="B15" s="1">
        <v>200</v>
      </c>
      <c r="C15" s="1" t="s">
        <v>10</v>
      </c>
      <c r="D15" s="1" t="s">
        <v>29</v>
      </c>
      <c r="E15" s="3">
        <v>181.2954335058352</v>
      </c>
      <c r="F15" s="3">
        <v>-18.685121107266433</v>
      </c>
      <c r="G15" s="3">
        <v>245.93353311994207</v>
      </c>
      <c r="H15" s="12"/>
    </row>
    <row r="16" spans="1:8" ht="12" customHeight="1">
      <c r="A16" s="1">
        <v>12000</v>
      </c>
      <c r="B16" s="1">
        <v>200</v>
      </c>
      <c r="C16" s="1" t="s">
        <v>10</v>
      </c>
      <c r="D16" s="1" t="s">
        <v>32</v>
      </c>
      <c r="E16" s="3">
        <v>60.10329624186437</v>
      </c>
      <c r="F16" s="3">
        <v>-20.223340287151803</v>
      </c>
      <c r="G16" s="3">
        <v>100.68939564297072</v>
      </c>
      <c r="H16" s="12"/>
    </row>
    <row r="17" spans="1:8" ht="12" customHeight="1">
      <c r="A17" s="1">
        <v>15000</v>
      </c>
      <c r="B17" s="1">
        <v>200</v>
      </c>
      <c r="C17" s="1" t="s">
        <v>10</v>
      </c>
      <c r="D17" s="1" t="s">
        <v>34</v>
      </c>
      <c r="E17" s="3">
        <v>281.1040963147849</v>
      </c>
      <c r="F17" s="3">
        <v>41.176470588235304</v>
      </c>
      <c r="G17" s="3">
        <v>169.9487348896393</v>
      </c>
      <c r="H17" s="12"/>
    </row>
    <row r="18" spans="1:8" ht="12" customHeight="1">
      <c r="A18" s="1">
        <v>16000</v>
      </c>
      <c r="B18" s="1">
        <v>200</v>
      </c>
      <c r="C18" s="1" t="s">
        <v>10</v>
      </c>
      <c r="D18" s="1" t="s">
        <v>35</v>
      </c>
      <c r="E18" s="3">
        <v>36.91290515681644</v>
      </c>
      <c r="F18" s="3">
        <v>-29.10951447855432</v>
      </c>
      <c r="G18" s="3">
        <v>93.13297708392444</v>
      </c>
      <c r="H18" s="12"/>
    </row>
    <row r="19" spans="1:8" ht="12" customHeight="1">
      <c r="A19" s="1">
        <v>20000</v>
      </c>
      <c r="B19" s="1">
        <v>200</v>
      </c>
      <c r="C19" s="1" t="s">
        <v>10</v>
      </c>
      <c r="D19" s="1" t="s">
        <v>39</v>
      </c>
      <c r="E19" s="3">
        <v>9.752752875680537</v>
      </c>
      <c r="F19" s="3">
        <v>-32.03023905196486</v>
      </c>
      <c r="G19" s="3">
        <v>61.472912873107965</v>
      </c>
      <c r="H19" s="12"/>
    </row>
    <row r="20" spans="1:8" ht="12" customHeight="1">
      <c r="A20" s="1">
        <v>24000</v>
      </c>
      <c r="B20" s="1">
        <v>200</v>
      </c>
      <c r="C20" s="1" t="s">
        <v>10</v>
      </c>
      <c r="D20" s="1" t="s">
        <v>43</v>
      </c>
      <c r="E20" s="3">
        <v>61.95828151763298</v>
      </c>
      <c r="F20" s="3">
        <v>-30.116129032258065</v>
      </c>
      <c r="G20" s="3">
        <v>131.7534493651506</v>
      </c>
      <c r="H20" s="12"/>
    </row>
    <row r="21" spans="1:8" ht="12" customHeight="1">
      <c r="A21" s="1">
        <v>26000</v>
      </c>
      <c r="B21" s="1">
        <v>200</v>
      </c>
      <c r="C21" s="1" t="s">
        <v>10</v>
      </c>
      <c r="D21" s="1" t="s">
        <v>45</v>
      </c>
      <c r="E21" s="3">
        <v>55.825559666489056</v>
      </c>
      <c r="F21" s="3">
        <v>-14.602746444335457</v>
      </c>
      <c r="G21" s="3">
        <v>82.47139477959577</v>
      </c>
      <c r="H21" s="12"/>
    </row>
    <row r="22" spans="1:8" ht="12" customHeight="1">
      <c r="A22" s="1">
        <v>31000</v>
      </c>
      <c r="B22" s="1">
        <v>200</v>
      </c>
      <c r="C22" s="1" t="s">
        <v>10</v>
      </c>
      <c r="D22" s="1" t="s">
        <v>50</v>
      </c>
      <c r="E22" s="3">
        <v>47.91020944867099</v>
      </c>
      <c r="F22" s="3">
        <v>-16.09110947832476</v>
      </c>
      <c r="G22" s="3">
        <v>76.2747767597559</v>
      </c>
      <c r="H22" s="12"/>
    </row>
    <row r="23" spans="1:8" ht="12" customHeight="1">
      <c r="A23" s="1">
        <v>34000</v>
      </c>
      <c r="B23" s="1">
        <v>200</v>
      </c>
      <c r="C23" s="1" t="s">
        <v>10</v>
      </c>
      <c r="D23" s="1" t="s">
        <v>53</v>
      </c>
      <c r="E23" s="3">
        <v>70.06169787814669</v>
      </c>
      <c r="F23" s="3">
        <v>-35.2697998259356</v>
      </c>
      <c r="G23" s="3">
        <v>162.7238868732646</v>
      </c>
      <c r="H23" s="12"/>
    </row>
    <row r="24" spans="1:8" ht="12" customHeight="1">
      <c r="A24" s="1">
        <v>40000</v>
      </c>
      <c r="B24" s="1">
        <v>200</v>
      </c>
      <c r="C24" s="1" t="s">
        <v>10</v>
      </c>
      <c r="D24" s="1" t="s">
        <v>59</v>
      </c>
      <c r="E24" s="3">
        <v>34.0178782274843</v>
      </c>
      <c r="F24" s="3">
        <v>-30.337728144832</v>
      </c>
      <c r="G24" s="3">
        <v>92.38229626807953</v>
      </c>
      <c r="H24" s="12"/>
    </row>
    <row r="25" spans="1:8" ht="12" customHeight="1">
      <c r="A25" s="1">
        <v>48000</v>
      </c>
      <c r="B25" s="1">
        <v>200</v>
      </c>
      <c r="C25" s="1" t="s">
        <v>10</v>
      </c>
      <c r="D25" s="1" t="s">
        <v>66</v>
      </c>
      <c r="E25" s="3">
        <v>97.97530474547393</v>
      </c>
      <c r="F25" s="3">
        <v>-20.449883674508882</v>
      </c>
      <c r="G25" s="3">
        <v>148.8686552454915</v>
      </c>
      <c r="H25" s="12"/>
    </row>
    <row r="26" spans="1:8" ht="12" customHeight="1">
      <c r="A26" s="1">
        <v>55000</v>
      </c>
      <c r="B26" s="1">
        <v>200</v>
      </c>
      <c r="C26" s="1" t="s">
        <v>10</v>
      </c>
      <c r="D26" s="1" t="s">
        <v>72</v>
      </c>
      <c r="E26" s="3">
        <v>78.00751879699249</v>
      </c>
      <c r="F26" s="3">
        <v>3.6393264530146574</v>
      </c>
      <c r="G26" s="3">
        <v>71.75673066313584</v>
      </c>
      <c r="H26" s="12"/>
    </row>
    <row r="27" spans="1:8" ht="12" customHeight="1">
      <c r="A27" s="1">
        <v>44000</v>
      </c>
      <c r="B27" s="1">
        <v>500</v>
      </c>
      <c r="C27" s="1" t="s">
        <v>13</v>
      </c>
      <c r="D27" s="1" t="s">
        <v>62</v>
      </c>
      <c r="E27" s="3">
        <v>100.30802014019726</v>
      </c>
      <c r="F27" s="3">
        <v>9.900039532388316</v>
      </c>
      <c r="G27" s="3">
        <v>82.26382901451557</v>
      </c>
      <c r="H27" s="12"/>
    </row>
    <row r="28" spans="1:8" ht="12" customHeight="1">
      <c r="A28" s="1">
        <v>4000</v>
      </c>
      <c r="B28" s="1">
        <v>700</v>
      </c>
      <c r="C28" s="1" t="s">
        <v>16</v>
      </c>
      <c r="D28" s="1" t="s">
        <v>25</v>
      </c>
      <c r="E28" s="3">
        <v>201.2644186993275</v>
      </c>
      <c r="F28" s="3">
        <v>67.98620130347142</v>
      </c>
      <c r="G28" s="3">
        <v>79.33878875865854</v>
      </c>
      <c r="H28" s="12"/>
    </row>
    <row r="29" spans="1:8" ht="12" customHeight="1">
      <c r="A29" s="1">
        <v>8000</v>
      </c>
      <c r="B29" s="1">
        <v>700</v>
      </c>
      <c r="C29" s="1" t="s">
        <v>16</v>
      </c>
      <c r="D29" s="1" t="s">
        <v>28</v>
      </c>
      <c r="E29" s="3">
        <v>242.59800818393623</v>
      </c>
      <c r="F29" s="3">
        <v>69.4193275722087</v>
      </c>
      <c r="G29" s="3">
        <v>102.21896349925994</v>
      </c>
      <c r="H29" s="12"/>
    </row>
    <row r="30" spans="1:8" ht="12" customHeight="1">
      <c r="A30" s="1">
        <v>10000</v>
      </c>
      <c r="B30" s="1">
        <v>700</v>
      </c>
      <c r="C30" s="1" t="s">
        <v>16</v>
      </c>
      <c r="D30" s="1" t="s">
        <v>30</v>
      </c>
      <c r="E30" s="3">
        <v>223.63364383020192</v>
      </c>
      <c r="F30" s="3">
        <v>64.22787738577212</v>
      </c>
      <c r="G30" s="3">
        <v>97.06376833330484</v>
      </c>
      <c r="H30" s="12"/>
    </row>
    <row r="31" spans="1:8" ht="12" customHeight="1">
      <c r="A31" s="1">
        <v>11000</v>
      </c>
      <c r="B31" s="1">
        <v>700</v>
      </c>
      <c r="C31" s="1" t="s">
        <v>16</v>
      </c>
      <c r="D31" s="1" t="s">
        <v>31</v>
      </c>
      <c r="E31" s="3">
        <v>101.04241317318676</v>
      </c>
      <c r="F31" s="3">
        <v>-2.1204017603335346</v>
      </c>
      <c r="G31" s="3">
        <v>105.39766896153115</v>
      </c>
      <c r="H31" s="12"/>
    </row>
    <row r="32" spans="1:8" ht="12" customHeight="1">
      <c r="A32" s="1">
        <v>17000</v>
      </c>
      <c r="B32" s="1">
        <v>700</v>
      </c>
      <c r="C32" s="1" t="s">
        <v>16</v>
      </c>
      <c r="D32" s="1" t="s">
        <v>36</v>
      </c>
      <c r="E32" s="3">
        <v>119.70735262159886</v>
      </c>
      <c r="F32" s="3">
        <v>21.904334109091938</v>
      </c>
      <c r="G32" s="3">
        <v>80.22932016919367</v>
      </c>
      <c r="H32" s="12"/>
    </row>
    <row r="33" spans="1:9" ht="12" customHeight="1">
      <c r="A33" s="7">
        <v>18000</v>
      </c>
      <c r="B33" s="7">
        <v>700</v>
      </c>
      <c r="C33" s="7" t="s">
        <v>16</v>
      </c>
      <c r="D33" s="7" t="s">
        <v>37</v>
      </c>
      <c r="E33" s="8">
        <v>119.19115231766288</v>
      </c>
      <c r="F33" s="8">
        <v>28.504578599750218</v>
      </c>
      <c r="G33" s="8">
        <v>70.57069460565427</v>
      </c>
      <c r="H33" s="13"/>
      <c r="I33" s="7"/>
    </row>
    <row r="34" spans="1:8" ht="12" customHeight="1">
      <c r="A34" s="1">
        <v>19000</v>
      </c>
      <c r="B34" s="1">
        <v>700</v>
      </c>
      <c r="C34" s="1" t="s">
        <v>16</v>
      </c>
      <c r="D34" s="1" t="s">
        <v>38</v>
      </c>
      <c r="E34" s="3">
        <v>111.39412169240757</v>
      </c>
      <c r="F34" s="3">
        <v>26.204169991836146</v>
      </c>
      <c r="G34" s="3">
        <v>67.50169325314859</v>
      </c>
      <c r="H34" s="12"/>
    </row>
    <row r="35" spans="1:8" ht="12" customHeight="1">
      <c r="A35" s="1">
        <v>23000</v>
      </c>
      <c r="B35" s="1">
        <v>700</v>
      </c>
      <c r="C35" s="1" t="s">
        <v>16</v>
      </c>
      <c r="D35" s="1" t="s">
        <v>42</v>
      </c>
      <c r="E35" s="3">
        <v>93.7440465966052</v>
      </c>
      <c r="F35" s="3">
        <v>24.42598807310654</v>
      </c>
      <c r="G35" s="3">
        <v>55.71027371128514</v>
      </c>
      <c r="H35" s="12"/>
    </row>
    <row r="36" spans="1:8" ht="12" customHeight="1">
      <c r="A36" s="1">
        <v>25000</v>
      </c>
      <c r="B36" s="1">
        <v>700</v>
      </c>
      <c r="C36" s="1" t="s">
        <v>16</v>
      </c>
      <c r="D36" s="1" t="s">
        <v>44</v>
      </c>
      <c r="E36" s="3">
        <v>160.96200468756297</v>
      </c>
      <c r="F36" s="3">
        <v>19.126778157429758</v>
      </c>
      <c r="G36" s="3">
        <v>119.06242133292105</v>
      </c>
      <c r="H36" s="12"/>
    </row>
    <row r="37" spans="1:8" ht="12" customHeight="1">
      <c r="A37" s="1">
        <v>27000</v>
      </c>
      <c r="B37" s="1">
        <v>700</v>
      </c>
      <c r="C37" s="1" t="s">
        <v>16</v>
      </c>
      <c r="D37" s="1" t="s">
        <v>46</v>
      </c>
      <c r="E37" s="3">
        <v>147.7850758278088</v>
      </c>
      <c r="F37" s="3">
        <v>29.57610116879099</v>
      </c>
      <c r="G37" s="3">
        <v>91.2274513531119</v>
      </c>
      <c r="H37" s="12"/>
    </row>
    <row r="38" spans="1:8" ht="12" customHeight="1">
      <c r="A38" s="1">
        <v>29000</v>
      </c>
      <c r="B38" s="1">
        <v>700</v>
      </c>
      <c r="C38" s="1" t="s">
        <v>16</v>
      </c>
      <c r="D38" s="1" t="s">
        <v>48</v>
      </c>
      <c r="E38" s="3">
        <v>114.98272397657368</v>
      </c>
      <c r="F38" s="3">
        <v>25.016462500525407</v>
      </c>
      <c r="G38" s="3">
        <v>71.96353158342662</v>
      </c>
      <c r="H38" s="12"/>
    </row>
    <row r="39" spans="1:8" ht="12" customHeight="1">
      <c r="A39" s="1">
        <v>30000</v>
      </c>
      <c r="B39" s="1">
        <v>700</v>
      </c>
      <c r="C39" s="1" t="s">
        <v>16</v>
      </c>
      <c r="D39" s="1" t="s">
        <v>49</v>
      </c>
      <c r="E39" s="3">
        <v>139.84302259813265</v>
      </c>
      <c r="F39" s="3">
        <v>35.27245152204528</v>
      </c>
      <c r="G39" s="3">
        <v>77.30367114626111</v>
      </c>
      <c r="H39" s="12"/>
    </row>
    <row r="40" spans="1:8" ht="12" customHeight="1">
      <c r="A40" s="1">
        <v>32000</v>
      </c>
      <c r="B40" s="1">
        <v>700</v>
      </c>
      <c r="C40" s="1" t="s">
        <v>16</v>
      </c>
      <c r="D40" s="1" t="s">
        <v>51</v>
      </c>
      <c r="E40" s="3">
        <v>365.06635173774083</v>
      </c>
      <c r="F40" s="3">
        <v>127.44693846388762</v>
      </c>
      <c r="G40" s="3">
        <v>104.47246064452114</v>
      </c>
      <c r="H40" s="12"/>
    </row>
    <row r="41" spans="1:8" ht="12" customHeight="1">
      <c r="A41" s="1">
        <v>33000</v>
      </c>
      <c r="B41" s="1">
        <v>700</v>
      </c>
      <c r="C41" s="1" t="s">
        <v>16</v>
      </c>
      <c r="D41" s="1" t="s">
        <v>52</v>
      </c>
      <c r="E41" s="3">
        <v>119.22755325093681</v>
      </c>
      <c r="F41" s="3">
        <v>18.266607830551983</v>
      </c>
      <c r="G41" s="3">
        <v>85.36724547391934</v>
      </c>
      <c r="H41" s="12"/>
    </row>
    <row r="42" spans="1:8" ht="12" customHeight="1">
      <c r="A42" s="1">
        <v>35000</v>
      </c>
      <c r="B42" s="1">
        <v>700</v>
      </c>
      <c r="C42" s="1" t="s">
        <v>16</v>
      </c>
      <c r="D42" s="1" t="s">
        <v>54</v>
      </c>
      <c r="E42" s="3">
        <v>121.44082069421862</v>
      </c>
      <c r="F42" s="3">
        <v>37.91679086999107</v>
      </c>
      <c r="G42" s="3">
        <v>60.561175544580735</v>
      </c>
      <c r="H42" s="12"/>
    </row>
    <row r="43" spans="1:8" ht="12" customHeight="1">
      <c r="A43" s="1">
        <v>36000</v>
      </c>
      <c r="B43" s="1">
        <v>700</v>
      </c>
      <c r="C43" s="1" t="s">
        <v>16</v>
      </c>
      <c r="D43" s="1" t="s">
        <v>55</v>
      </c>
      <c r="E43" s="3">
        <v>172.1466829567623</v>
      </c>
      <c r="F43" s="3">
        <v>6.81541790716913</v>
      </c>
      <c r="G43" s="3">
        <v>154.78221055435915</v>
      </c>
      <c r="H43" s="12"/>
    </row>
    <row r="44" spans="1:8" ht="12" customHeight="1">
      <c r="A44" s="1">
        <v>37000</v>
      </c>
      <c r="B44" s="1">
        <v>700</v>
      </c>
      <c r="C44" s="1" t="s">
        <v>16</v>
      </c>
      <c r="D44" s="1" t="s">
        <v>56</v>
      </c>
      <c r="E44" s="3">
        <v>180.9671747825558</v>
      </c>
      <c r="F44" s="3">
        <v>43.25336730330673</v>
      </c>
      <c r="G44" s="3">
        <v>96.13303342997246</v>
      </c>
      <c r="H44" s="12"/>
    </row>
    <row r="45" spans="1:8" ht="12" customHeight="1">
      <c r="A45" s="1">
        <v>38000</v>
      </c>
      <c r="B45" s="1">
        <v>700</v>
      </c>
      <c r="C45" s="1" t="s">
        <v>16</v>
      </c>
      <c r="D45" s="1" t="s">
        <v>57</v>
      </c>
      <c r="E45" s="3">
        <v>118.65159991758722</v>
      </c>
      <c r="F45" s="3">
        <v>27.230720918756447</v>
      </c>
      <c r="G45" s="3">
        <v>71.85440618324238</v>
      </c>
      <c r="H45" s="12"/>
    </row>
    <row r="46" spans="1:8" ht="12" customHeight="1">
      <c r="A46" s="1">
        <v>39000</v>
      </c>
      <c r="B46" s="1">
        <v>700</v>
      </c>
      <c r="C46" s="1" t="s">
        <v>16</v>
      </c>
      <c r="D46" s="1" t="s">
        <v>58</v>
      </c>
      <c r="E46" s="3">
        <v>110.00532417819473</v>
      </c>
      <c r="F46" s="3">
        <v>30.620406179763915</v>
      </c>
      <c r="G46" s="3">
        <v>60.775280310473676</v>
      </c>
      <c r="H46" s="12"/>
    </row>
    <row r="47" spans="1:8" ht="12" customHeight="1">
      <c r="A47" s="1">
        <v>41000</v>
      </c>
      <c r="B47" s="1">
        <v>700</v>
      </c>
      <c r="C47" s="1" t="s">
        <v>16</v>
      </c>
      <c r="D47" s="1" t="s">
        <v>60</v>
      </c>
      <c r="E47" s="3">
        <v>139.94233433369158</v>
      </c>
      <c r="F47" s="3">
        <v>47.58237551303852</v>
      </c>
      <c r="G47" s="3">
        <v>62.581970577166416</v>
      </c>
      <c r="H47" s="12"/>
    </row>
    <row r="48" spans="1:8" ht="12" customHeight="1">
      <c r="A48" s="1">
        <v>42000</v>
      </c>
      <c r="B48" s="1">
        <v>700</v>
      </c>
      <c r="C48" s="1" t="s">
        <v>16</v>
      </c>
      <c r="D48" s="1" t="s">
        <v>61</v>
      </c>
      <c r="E48" s="3">
        <v>109.56142976293242</v>
      </c>
      <c r="F48" s="3">
        <v>11.422850382173188</v>
      </c>
      <c r="G48" s="3">
        <v>88.0776062038892</v>
      </c>
      <c r="H48" s="12"/>
    </row>
    <row r="49" spans="1:8" ht="12" customHeight="1">
      <c r="A49" s="1">
        <v>46000</v>
      </c>
      <c r="B49" s="1">
        <v>700</v>
      </c>
      <c r="C49" s="1" t="s">
        <v>16</v>
      </c>
      <c r="D49" s="1" t="s">
        <v>64</v>
      </c>
      <c r="E49" s="3">
        <v>149.51808221435044</v>
      </c>
      <c r="F49" s="3">
        <v>57.23521371310356</v>
      </c>
      <c r="G49" s="3">
        <v>58.69096770500099</v>
      </c>
      <c r="H49" s="12"/>
    </row>
    <row r="50" spans="1:8" ht="12" customHeight="1">
      <c r="A50" s="1">
        <v>47000</v>
      </c>
      <c r="B50" s="1">
        <v>700</v>
      </c>
      <c r="C50" s="1" t="s">
        <v>16</v>
      </c>
      <c r="D50" s="1" t="s">
        <v>65</v>
      </c>
      <c r="E50" s="3">
        <v>158.69933918310144</v>
      </c>
      <c r="F50" s="3">
        <v>46.98952958570955</v>
      </c>
      <c r="G50" s="3">
        <v>75.99848092054333</v>
      </c>
      <c r="H50" s="12"/>
    </row>
    <row r="51" spans="1:8" ht="12" customHeight="1">
      <c r="A51" s="1">
        <v>49000</v>
      </c>
      <c r="B51" s="1">
        <v>700</v>
      </c>
      <c r="C51" s="1" t="s">
        <v>16</v>
      </c>
      <c r="D51" s="1" t="s">
        <v>67</v>
      </c>
      <c r="E51" s="3">
        <v>238.52710564762228</v>
      </c>
      <c r="F51" s="3">
        <v>94.41194736918122</v>
      </c>
      <c r="G51" s="3">
        <v>74.12875609170848</v>
      </c>
      <c r="H51" s="12"/>
    </row>
    <row r="52" spans="1:8" ht="12" customHeight="1">
      <c r="A52" s="1">
        <v>51000</v>
      </c>
      <c r="B52" s="1">
        <v>700</v>
      </c>
      <c r="C52" s="1" t="s">
        <v>16</v>
      </c>
      <c r="D52" s="1" t="s">
        <v>69</v>
      </c>
      <c r="E52" s="3">
        <v>127.4217598546643</v>
      </c>
      <c r="F52" s="3">
        <v>23.28042531287693</v>
      </c>
      <c r="G52" s="3">
        <v>84.4751583858379</v>
      </c>
      <c r="H52" s="12"/>
    </row>
    <row r="53" spans="1:8" ht="12" customHeight="1">
      <c r="A53" s="1">
        <v>56000</v>
      </c>
      <c r="B53" s="1">
        <v>700</v>
      </c>
      <c r="C53" s="1" t="s">
        <v>16</v>
      </c>
      <c r="D53" s="1" t="s">
        <v>73</v>
      </c>
      <c r="E53" s="3">
        <v>137.95372860147492</v>
      </c>
      <c r="F53" s="3">
        <v>34.26923749053417</v>
      </c>
      <c r="G53" s="3">
        <v>77.22133010418743</v>
      </c>
      <c r="H53" s="12"/>
    </row>
    <row r="54" spans="1:8" ht="12" customHeight="1">
      <c r="A54" s="1">
        <v>53000</v>
      </c>
      <c r="B54" s="1">
        <v>800</v>
      </c>
      <c r="C54" s="1" t="s">
        <v>17</v>
      </c>
      <c r="D54" s="1" t="s">
        <v>70</v>
      </c>
      <c r="E54" s="3">
        <v>169.4029337327025</v>
      </c>
      <c r="F54" s="3">
        <v>43.43830967216975</v>
      </c>
      <c r="G54" s="3">
        <v>87.817978577987</v>
      </c>
      <c r="H54" s="12"/>
    </row>
    <row r="55" spans="1:8" ht="12" customHeight="1">
      <c r="A55" s="1">
        <v>54000</v>
      </c>
      <c r="B55" s="1">
        <v>920</v>
      </c>
      <c r="C55" s="1" t="s">
        <v>19</v>
      </c>
      <c r="D55" s="1" t="s">
        <v>71</v>
      </c>
      <c r="E55" s="3">
        <v>52.500480070227404</v>
      </c>
      <c r="F55" s="3">
        <v>-0.36299421171391844</v>
      </c>
      <c r="G55" s="3">
        <v>53.0560647258594</v>
      </c>
      <c r="H55" s="12"/>
    </row>
  </sheetData>
  <mergeCells count="1">
    <mergeCell ref="A1:M2"/>
  </mergeCells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D36" sqref="D36"/>
    </sheetView>
  </sheetViews>
  <sheetFormatPr defaultColWidth="9.140625" defaultRowHeight="12.75"/>
  <cols>
    <col min="1" max="1" width="5.28125" style="1" bestFit="1" customWidth="1"/>
    <col min="2" max="2" width="15.140625" style="1" bestFit="1" customWidth="1"/>
    <col min="3" max="3" width="8.57421875" style="1" bestFit="1" customWidth="1"/>
    <col min="4" max="5" width="9.421875" style="1" bestFit="1" customWidth="1"/>
    <col min="6" max="6" width="8.140625" style="1" bestFit="1" customWidth="1"/>
    <col min="7" max="7" width="8.00390625" style="1" bestFit="1" customWidth="1"/>
    <col min="8" max="8" width="10.8515625" style="1" bestFit="1" customWidth="1"/>
    <col min="9" max="9" width="3.8515625" style="1" bestFit="1" customWidth="1"/>
    <col min="10" max="16384" width="9.140625" style="1" customWidth="1"/>
  </cols>
  <sheetData>
    <row r="1" spans="1:14" ht="11.25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</row>
    <row r="2" spans="1:14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</row>
    <row r="5" spans="3:8" ht="90">
      <c r="C5" s="14" t="s">
        <v>115</v>
      </c>
      <c r="D5" s="14" t="s">
        <v>116</v>
      </c>
      <c r="E5" s="14" t="s">
        <v>117</v>
      </c>
      <c r="F5" s="14" t="s">
        <v>118</v>
      </c>
      <c r="G5" s="14" t="s">
        <v>93</v>
      </c>
      <c r="H5" s="14" t="s">
        <v>94</v>
      </c>
    </row>
    <row r="6" spans="3:6" ht="11.25">
      <c r="C6" s="2" t="s">
        <v>89</v>
      </c>
      <c r="D6" s="2" t="s">
        <v>91</v>
      </c>
      <c r="E6" s="2" t="s">
        <v>92</v>
      </c>
      <c r="F6" s="2" t="s">
        <v>90</v>
      </c>
    </row>
    <row r="7" spans="2:7" ht="11.25">
      <c r="B7" s="1" t="s">
        <v>119</v>
      </c>
      <c r="C7" s="1">
        <v>14</v>
      </c>
      <c r="D7" s="1">
        <v>14</v>
      </c>
      <c r="E7" s="1">
        <v>14</v>
      </c>
      <c r="G7" s="15"/>
    </row>
    <row r="9" spans="1:9" ht="11.25">
      <c r="A9" s="1">
        <v>48000</v>
      </c>
      <c r="B9" s="1" t="s">
        <v>66</v>
      </c>
      <c r="C9" s="6">
        <v>11</v>
      </c>
      <c r="D9" s="6">
        <v>3</v>
      </c>
      <c r="E9" s="6">
        <v>0</v>
      </c>
      <c r="F9" s="6">
        <v>0</v>
      </c>
      <c r="G9" s="15">
        <f aca="true" t="shared" si="0" ref="G9:G59">+(C9*2)+D9+E9</f>
        <v>25</v>
      </c>
      <c r="H9" s="15" t="s">
        <v>95</v>
      </c>
      <c r="I9" s="15">
        <v>1</v>
      </c>
    </row>
    <row r="10" spans="1:9" ht="11.25">
      <c r="A10" s="1">
        <v>8000</v>
      </c>
      <c r="B10" s="1" t="s">
        <v>28</v>
      </c>
      <c r="C10" s="6">
        <v>10</v>
      </c>
      <c r="D10" s="6">
        <v>3</v>
      </c>
      <c r="E10" s="6">
        <v>0</v>
      </c>
      <c r="F10" s="6">
        <v>1</v>
      </c>
      <c r="G10" s="15">
        <f t="shared" si="0"/>
        <v>23</v>
      </c>
      <c r="H10" s="15" t="s">
        <v>96</v>
      </c>
      <c r="I10" s="15">
        <v>2</v>
      </c>
    </row>
    <row r="11" spans="1:9" ht="11.25">
      <c r="A11" s="1">
        <v>13000</v>
      </c>
      <c r="B11" s="1" t="s">
        <v>33</v>
      </c>
      <c r="C11" s="6">
        <v>9</v>
      </c>
      <c r="D11" s="6">
        <v>3</v>
      </c>
      <c r="E11" s="6">
        <v>2</v>
      </c>
      <c r="F11" s="6">
        <v>0</v>
      </c>
      <c r="G11" s="15">
        <f t="shared" si="0"/>
        <v>23</v>
      </c>
      <c r="H11" s="15" t="s">
        <v>96</v>
      </c>
      <c r="I11" s="15">
        <v>3</v>
      </c>
    </row>
    <row r="12" spans="1:9" ht="11.25">
      <c r="A12" s="1">
        <v>4000</v>
      </c>
      <c r="B12" s="1" t="s">
        <v>25</v>
      </c>
      <c r="C12" s="6">
        <v>7</v>
      </c>
      <c r="D12" s="6">
        <v>7</v>
      </c>
      <c r="E12" s="6">
        <v>0</v>
      </c>
      <c r="F12" s="6">
        <v>0</v>
      </c>
      <c r="G12" s="15">
        <f t="shared" si="0"/>
        <v>21</v>
      </c>
      <c r="H12" s="15" t="s">
        <v>97</v>
      </c>
      <c r="I12" s="15">
        <v>4</v>
      </c>
    </row>
    <row r="13" spans="1:9" ht="11.25">
      <c r="A13" s="1">
        <v>49000</v>
      </c>
      <c r="B13" s="1" t="s">
        <v>67</v>
      </c>
      <c r="C13" s="6">
        <v>7</v>
      </c>
      <c r="D13" s="6">
        <v>7</v>
      </c>
      <c r="E13" s="6">
        <v>0</v>
      </c>
      <c r="F13" s="6">
        <v>0</v>
      </c>
      <c r="G13" s="15">
        <f t="shared" si="0"/>
        <v>21</v>
      </c>
      <c r="H13" s="15" t="s">
        <v>97</v>
      </c>
      <c r="I13" s="15">
        <v>5</v>
      </c>
    </row>
    <row r="14" spans="1:9" ht="11.25">
      <c r="A14" s="1">
        <v>32000</v>
      </c>
      <c r="B14" s="1" t="s">
        <v>51</v>
      </c>
      <c r="C14" s="6">
        <v>6</v>
      </c>
      <c r="D14" s="6">
        <v>8</v>
      </c>
      <c r="E14" s="6">
        <v>0</v>
      </c>
      <c r="F14" s="6">
        <v>0</v>
      </c>
      <c r="G14" s="15">
        <f t="shared" si="0"/>
        <v>20</v>
      </c>
      <c r="H14" s="15" t="s">
        <v>98</v>
      </c>
      <c r="I14" s="15">
        <v>6</v>
      </c>
    </row>
    <row r="15" spans="1:9" ht="11.25">
      <c r="A15" s="1">
        <v>37000</v>
      </c>
      <c r="B15" s="1" t="s">
        <v>56</v>
      </c>
      <c r="C15" s="6">
        <v>7</v>
      </c>
      <c r="D15" s="6">
        <v>4</v>
      </c>
      <c r="E15" s="6">
        <v>2</v>
      </c>
      <c r="F15" s="6">
        <v>1</v>
      </c>
      <c r="G15" s="15">
        <f t="shared" si="0"/>
        <v>20</v>
      </c>
      <c r="H15" s="15" t="s">
        <v>98</v>
      </c>
      <c r="I15" s="15">
        <v>7</v>
      </c>
    </row>
    <row r="16" spans="1:9" ht="11.25">
      <c r="A16" s="1">
        <v>41000</v>
      </c>
      <c r="B16" s="1" t="s">
        <v>60</v>
      </c>
      <c r="C16" s="6">
        <v>7</v>
      </c>
      <c r="D16" s="6">
        <v>5</v>
      </c>
      <c r="E16" s="6">
        <v>1</v>
      </c>
      <c r="F16" s="6">
        <v>1</v>
      </c>
      <c r="G16" s="15">
        <f t="shared" si="0"/>
        <v>20</v>
      </c>
      <c r="H16" s="15" t="s">
        <v>98</v>
      </c>
      <c r="I16" s="15">
        <v>8</v>
      </c>
    </row>
    <row r="17" spans="1:9" ht="11.25">
      <c r="A17" s="1">
        <v>53000</v>
      </c>
      <c r="B17" s="1" t="s">
        <v>70</v>
      </c>
      <c r="C17" s="6">
        <v>8</v>
      </c>
      <c r="D17" s="6">
        <v>1</v>
      </c>
      <c r="E17" s="6">
        <v>3</v>
      </c>
      <c r="F17" s="6">
        <v>2</v>
      </c>
      <c r="G17" s="15">
        <f t="shared" si="0"/>
        <v>20</v>
      </c>
      <c r="H17" s="15" t="s">
        <v>98</v>
      </c>
      <c r="I17" s="15">
        <v>9</v>
      </c>
    </row>
    <row r="18" spans="1:9" ht="11.25">
      <c r="A18" s="1">
        <v>16000</v>
      </c>
      <c r="B18" s="1" t="s">
        <v>35</v>
      </c>
      <c r="C18" s="6">
        <v>5</v>
      </c>
      <c r="D18" s="6">
        <v>8</v>
      </c>
      <c r="E18" s="6">
        <v>1</v>
      </c>
      <c r="F18" s="6">
        <v>0</v>
      </c>
      <c r="G18" s="15">
        <f t="shared" si="0"/>
        <v>19</v>
      </c>
      <c r="H18" s="15" t="s">
        <v>99</v>
      </c>
      <c r="I18" s="15">
        <v>10</v>
      </c>
    </row>
    <row r="19" spans="1:9" ht="11.25">
      <c r="A19" s="1">
        <v>28000</v>
      </c>
      <c r="B19" s="1" t="s">
        <v>47</v>
      </c>
      <c r="C19" s="6">
        <v>6</v>
      </c>
      <c r="D19" s="6">
        <v>7</v>
      </c>
      <c r="E19" s="6">
        <v>0</v>
      </c>
      <c r="F19" s="6">
        <v>1</v>
      </c>
      <c r="G19" s="15">
        <f t="shared" si="0"/>
        <v>19</v>
      </c>
      <c r="H19" s="15" t="s">
        <v>99</v>
      </c>
      <c r="I19" s="15">
        <v>11</v>
      </c>
    </row>
    <row r="20" spans="1:9" ht="11.25">
      <c r="A20" s="1">
        <v>35000</v>
      </c>
      <c r="B20" s="1" t="s">
        <v>54</v>
      </c>
      <c r="C20" s="6">
        <v>6</v>
      </c>
      <c r="D20" s="6">
        <v>7</v>
      </c>
      <c r="E20" s="6">
        <v>0</v>
      </c>
      <c r="F20" s="6">
        <v>1</v>
      </c>
      <c r="G20" s="15">
        <f t="shared" si="0"/>
        <v>19</v>
      </c>
      <c r="H20" s="15" t="s">
        <v>99</v>
      </c>
      <c r="I20" s="15">
        <v>12</v>
      </c>
    </row>
    <row r="21" spans="1:9" ht="11.25">
      <c r="A21" s="1">
        <v>5000</v>
      </c>
      <c r="B21" s="1" t="s">
        <v>26</v>
      </c>
      <c r="C21" s="6">
        <v>4</v>
      </c>
      <c r="D21" s="6">
        <v>8</v>
      </c>
      <c r="E21" s="6">
        <v>1</v>
      </c>
      <c r="F21" s="6">
        <v>1</v>
      </c>
      <c r="G21" s="15">
        <f t="shared" si="0"/>
        <v>17</v>
      </c>
      <c r="H21" s="15" t="s">
        <v>100</v>
      </c>
      <c r="I21" s="15">
        <v>13</v>
      </c>
    </row>
    <row r="22" spans="1:9" ht="11.25">
      <c r="A22" s="1">
        <v>21000</v>
      </c>
      <c r="B22" s="1" t="s">
        <v>40</v>
      </c>
      <c r="C22" s="6">
        <v>5</v>
      </c>
      <c r="D22" s="6">
        <v>4</v>
      </c>
      <c r="E22" s="6">
        <v>2</v>
      </c>
      <c r="F22" s="6">
        <v>3</v>
      </c>
      <c r="G22" s="15">
        <f t="shared" si="0"/>
        <v>16</v>
      </c>
      <c r="H22" s="15" t="s">
        <v>101</v>
      </c>
      <c r="I22" s="15">
        <v>14</v>
      </c>
    </row>
    <row r="23" spans="1:9" ht="11.25">
      <c r="A23" s="1">
        <v>27000</v>
      </c>
      <c r="B23" s="1" t="s">
        <v>46</v>
      </c>
      <c r="C23" s="6">
        <v>5</v>
      </c>
      <c r="D23" s="6">
        <v>5</v>
      </c>
      <c r="E23" s="6">
        <v>1</v>
      </c>
      <c r="F23" s="6">
        <v>3</v>
      </c>
      <c r="G23" s="15">
        <f t="shared" si="0"/>
        <v>16</v>
      </c>
      <c r="H23" s="15" t="s">
        <v>101</v>
      </c>
      <c r="I23" s="15">
        <v>15</v>
      </c>
    </row>
    <row r="24" spans="1:9" ht="11.25">
      <c r="A24" s="1">
        <v>30000</v>
      </c>
      <c r="B24" s="1" t="s">
        <v>49</v>
      </c>
      <c r="C24" s="6">
        <v>3</v>
      </c>
      <c r="D24" s="6">
        <v>9</v>
      </c>
      <c r="E24" s="6">
        <v>1</v>
      </c>
      <c r="F24" s="6">
        <v>1</v>
      </c>
      <c r="G24" s="15">
        <f t="shared" si="0"/>
        <v>16</v>
      </c>
      <c r="H24" s="15" t="s">
        <v>101</v>
      </c>
      <c r="I24" s="15">
        <v>16</v>
      </c>
    </row>
    <row r="25" spans="1:9" ht="11.25">
      <c r="A25" s="1">
        <v>33000</v>
      </c>
      <c r="B25" s="1" t="s">
        <v>52</v>
      </c>
      <c r="C25" s="6">
        <v>6</v>
      </c>
      <c r="D25" s="6">
        <v>3</v>
      </c>
      <c r="E25" s="6">
        <v>1</v>
      </c>
      <c r="F25" s="6">
        <v>4</v>
      </c>
      <c r="G25" s="15">
        <f t="shared" si="0"/>
        <v>16</v>
      </c>
      <c r="H25" s="15" t="s">
        <v>101</v>
      </c>
      <c r="I25" s="15">
        <v>17</v>
      </c>
    </row>
    <row r="26" spans="1:9" ht="11.25">
      <c r="A26" s="1">
        <v>12000</v>
      </c>
      <c r="B26" s="1" t="s">
        <v>32</v>
      </c>
      <c r="C26" s="6">
        <v>4</v>
      </c>
      <c r="D26" s="6">
        <v>6</v>
      </c>
      <c r="E26" s="6">
        <v>1</v>
      </c>
      <c r="F26" s="6">
        <v>3</v>
      </c>
      <c r="G26" s="15">
        <f t="shared" si="0"/>
        <v>15</v>
      </c>
      <c r="H26" s="15" t="s">
        <v>102</v>
      </c>
      <c r="I26" s="15">
        <v>18</v>
      </c>
    </row>
    <row r="27" spans="1:9" ht="11.25">
      <c r="A27" s="1">
        <v>40000</v>
      </c>
      <c r="B27" s="1" t="s">
        <v>59</v>
      </c>
      <c r="C27" s="6">
        <v>2</v>
      </c>
      <c r="D27" s="6">
        <v>8</v>
      </c>
      <c r="E27" s="6">
        <v>3</v>
      </c>
      <c r="F27" s="6">
        <v>1</v>
      </c>
      <c r="G27" s="15">
        <f t="shared" si="0"/>
        <v>15</v>
      </c>
      <c r="H27" s="15" t="s">
        <v>102</v>
      </c>
      <c r="I27" s="15">
        <v>19</v>
      </c>
    </row>
    <row r="28" spans="1:9" ht="11.25">
      <c r="A28" s="1">
        <v>46000</v>
      </c>
      <c r="B28" s="1" t="s">
        <v>64</v>
      </c>
      <c r="C28" s="6">
        <v>3</v>
      </c>
      <c r="D28" s="6">
        <v>5</v>
      </c>
      <c r="E28" s="6">
        <v>4</v>
      </c>
      <c r="F28" s="6">
        <v>2</v>
      </c>
      <c r="G28" s="15">
        <f t="shared" si="0"/>
        <v>15</v>
      </c>
      <c r="H28" s="15" t="s">
        <v>102</v>
      </c>
      <c r="I28" s="15">
        <v>20</v>
      </c>
    </row>
    <row r="29" spans="1:9" ht="11.25">
      <c r="A29" s="1">
        <v>47000</v>
      </c>
      <c r="B29" s="1" t="s">
        <v>65</v>
      </c>
      <c r="C29" s="6">
        <v>6</v>
      </c>
      <c r="D29" s="6">
        <v>3</v>
      </c>
      <c r="E29" s="6">
        <v>0</v>
      </c>
      <c r="F29" s="6">
        <v>5</v>
      </c>
      <c r="G29" s="15">
        <f t="shared" si="0"/>
        <v>15</v>
      </c>
      <c r="H29" s="15" t="s">
        <v>102</v>
      </c>
      <c r="I29" s="15">
        <v>21</v>
      </c>
    </row>
    <row r="30" spans="1:9" ht="11.25">
      <c r="A30" s="1">
        <v>51000</v>
      </c>
      <c r="B30" s="1" t="s">
        <v>69</v>
      </c>
      <c r="C30" s="6">
        <v>5</v>
      </c>
      <c r="D30" s="6">
        <v>2</v>
      </c>
      <c r="E30" s="6">
        <v>2</v>
      </c>
      <c r="F30" s="6">
        <v>5</v>
      </c>
      <c r="G30" s="15">
        <f t="shared" si="0"/>
        <v>14</v>
      </c>
      <c r="H30" s="15" t="s">
        <v>103</v>
      </c>
      <c r="I30" s="15">
        <v>22</v>
      </c>
    </row>
    <row r="31" spans="1:9" ht="11.25">
      <c r="A31" s="1">
        <v>20000</v>
      </c>
      <c r="B31" s="1" t="s">
        <v>39</v>
      </c>
      <c r="C31" s="6">
        <v>3</v>
      </c>
      <c r="D31" s="6">
        <v>5</v>
      </c>
      <c r="E31" s="6">
        <v>2</v>
      </c>
      <c r="F31" s="6">
        <v>4</v>
      </c>
      <c r="G31" s="15">
        <f t="shared" si="0"/>
        <v>13</v>
      </c>
      <c r="H31" s="15" t="s">
        <v>104</v>
      </c>
      <c r="I31" s="15">
        <v>23</v>
      </c>
    </row>
    <row r="32" spans="1:9" ht="11.25">
      <c r="A32" s="1">
        <v>31000</v>
      </c>
      <c r="B32" s="1" t="s">
        <v>50</v>
      </c>
      <c r="C32" s="6">
        <v>3</v>
      </c>
      <c r="D32" s="6">
        <v>4</v>
      </c>
      <c r="E32" s="6">
        <v>3</v>
      </c>
      <c r="F32" s="6">
        <v>4</v>
      </c>
      <c r="G32" s="15">
        <f t="shared" si="0"/>
        <v>13</v>
      </c>
      <c r="H32" s="15" t="s">
        <v>104</v>
      </c>
      <c r="I32" s="15">
        <v>24</v>
      </c>
    </row>
    <row r="33" spans="1:9" ht="11.25">
      <c r="A33" s="1">
        <v>55000</v>
      </c>
      <c r="B33" s="1" t="s">
        <v>72</v>
      </c>
      <c r="C33" s="6">
        <v>0</v>
      </c>
      <c r="D33" s="6">
        <v>9</v>
      </c>
      <c r="E33" s="6">
        <v>4</v>
      </c>
      <c r="F33" s="6">
        <v>1</v>
      </c>
      <c r="G33" s="15">
        <f t="shared" si="0"/>
        <v>13</v>
      </c>
      <c r="H33" s="15" t="s">
        <v>104</v>
      </c>
      <c r="I33" s="15">
        <v>25</v>
      </c>
    </row>
    <row r="34" spans="1:9" ht="11.25">
      <c r="A34" s="1">
        <v>10000</v>
      </c>
      <c r="B34" s="1" t="s">
        <v>30</v>
      </c>
      <c r="C34" s="6">
        <v>4</v>
      </c>
      <c r="D34" s="6">
        <v>3</v>
      </c>
      <c r="E34" s="6">
        <v>1</v>
      </c>
      <c r="F34" s="6">
        <v>4</v>
      </c>
      <c r="G34" s="15">
        <f t="shared" si="0"/>
        <v>12</v>
      </c>
      <c r="H34" s="15" t="s">
        <v>105</v>
      </c>
      <c r="I34" s="15">
        <v>26</v>
      </c>
    </row>
    <row r="35" spans="1:9" ht="11.25">
      <c r="A35" s="1">
        <v>19000</v>
      </c>
      <c r="B35" s="1" t="s">
        <v>38</v>
      </c>
      <c r="C35" s="6">
        <v>2</v>
      </c>
      <c r="D35" s="6">
        <v>5</v>
      </c>
      <c r="E35" s="6">
        <v>3</v>
      </c>
      <c r="F35" s="6">
        <v>4</v>
      </c>
      <c r="G35" s="15">
        <f t="shared" si="0"/>
        <v>12</v>
      </c>
      <c r="H35" s="15" t="s">
        <v>105</v>
      </c>
      <c r="I35" s="15">
        <v>27</v>
      </c>
    </row>
    <row r="36" spans="1:9" ht="11.25">
      <c r="A36" s="1">
        <v>24000</v>
      </c>
      <c r="B36" s="1" t="s">
        <v>43</v>
      </c>
      <c r="C36" s="6">
        <v>2</v>
      </c>
      <c r="D36" s="6">
        <v>1</v>
      </c>
      <c r="E36" s="6">
        <v>7</v>
      </c>
      <c r="F36" s="6">
        <v>4</v>
      </c>
      <c r="G36" s="15">
        <f t="shared" si="0"/>
        <v>12</v>
      </c>
      <c r="H36" s="15" t="s">
        <v>105</v>
      </c>
      <c r="I36" s="15">
        <v>28</v>
      </c>
    </row>
    <row r="37" spans="1:9" ht="11.25">
      <c r="A37" s="1">
        <v>25000</v>
      </c>
      <c r="B37" s="1" t="s">
        <v>44</v>
      </c>
      <c r="C37" s="6">
        <v>1</v>
      </c>
      <c r="D37" s="6">
        <v>1</v>
      </c>
      <c r="E37" s="6">
        <v>9</v>
      </c>
      <c r="F37" s="6">
        <v>3</v>
      </c>
      <c r="G37" s="15">
        <f t="shared" si="0"/>
        <v>12</v>
      </c>
      <c r="H37" s="15" t="s">
        <v>105</v>
      </c>
      <c r="I37" s="15">
        <v>29</v>
      </c>
    </row>
    <row r="38" spans="1:9" ht="11.25">
      <c r="A38" s="1">
        <v>45000</v>
      </c>
      <c r="B38" s="1" t="s">
        <v>63</v>
      </c>
      <c r="C38" s="6">
        <v>2</v>
      </c>
      <c r="D38" s="6">
        <v>6</v>
      </c>
      <c r="E38" s="6">
        <v>2</v>
      </c>
      <c r="F38" s="6">
        <v>4</v>
      </c>
      <c r="G38" s="15">
        <f t="shared" si="0"/>
        <v>12</v>
      </c>
      <c r="H38" s="15" t="s">
        <v>105</v>
      </c>
      <c r="I38" s="15">
        <v>30</v>
      </c>
    </row>
    <row r="39" spans="1:9" ht="11.25">
      <c r="A39" s="1">
        <v>1000</v>
      </c>
      <c r="B39" s="1" t="s">
        <v>23</v>
      </c>
      <c r="C39" s="6">
        <v>2</v>
      </c>
      <c r="D39" s="6">
        <v>5</v>
      </c>
      <c r="E39" s="6">
        <v>2</v>
      </c>
      <c r="F39" s="6">
        <v>5</v>
      </c>
      <c r="G39" s="15">
        <f>+(C39*2)+D39+E39</f>
        <v>11</v>
      </c>
      <c r="H39" s="15" t="s">
        <v>106</v>
      </c>
      <c r="I39" s="15">
        <v>31</v>
      </c>
    </row>
    <row r="40" spans="1:9" ht="11.25">
      <c r="A40" s="1">
        <v>9000</v>
      </c>
      <c r="B40" s="1" t="s">
        <v>29</v>
      </c>
      <c r="C40" s="6">
        <v>2</v>
      </c>
      <c r="D40" s="6">
        <v>0</v>
      </c>
      <c r="E40" s="6">
        <v>7</v>
      </c>
      <c r="F40" s="6">
        <v>5</v>
      </c>
      <c r="G40" s="15">
        <f t="shared" si="0"/>
        <v>11</v>
      </c>
      <c r="H40" s="15" t="s">
        <v>106</v>
      </c>
      <c r="I40" s="15">
        <v>32</v>
      </c>
    </row>
    <row r="41" spans="1:9" ht="11.25">
      <c r="A41" s="1">
        <v>29000</v>
      </c>
      <c r="B41" s="1" t="s">
        <v>48</v>
      </c>
      <c r="C41" s="6">
        <v>3</v>
      </c>
      <c r="D41" s="6">
        <v>2</v>
      </c>
      <c r="E41" s="6">
        <v>3</v>
      </c>
      <c r="F41" s="6">
        <v>6</v>
      </c>
      <c r="G41" s="15">
        <f t="shared" si="0"/>
        <v>11</v>
      </c>
      <c r="H41" s="15" t="s">
        <v>106</v>
      </c>
      <c r="I41" s="15">
        <v>33</v>
      </c>
    </row>
    <row r="42" spans="1:9" ht="11.25">
      <c r="A42" s="1">
        <v>50000</v>
      </c>
      <c r="B42" s="1" t="s">
        <v>68</v>
      </c>
      <c r="C42" s="6">
        <v>2</v>
      </c>
      <c r="D42" s="6">
        <v>6</v>
      </c>
      <c r="E42" s="6">
        <v>1</v>
      </c>
      <c r="F42" s="6">
        <v>5</v>
      </c>
      <c r="G42" s="15">
        <f t="shared" si="0"/>
        <v>11</v>
      </c>
      <c r="H42" s="15" t="s">
        <v>106</v>
      </c>
      <c r="I42" s="15">
        <v>34</v>
      </c>
    </row>
    <row r="43" spans="1:9" ht="11.25">
      <c r="A43" s="1">
        <v>6000</v>
      </c>
      <c r="B43" s="1" t="s">
        <v>27</v>
      </c>
      <c r="C43" s="6">
        <v>0</v>
      </c>
      <c r="D43" s="6">
        <v>4</v>
      </c>
      <c r="E43" s="6">
        <v>6</v>
      </c>
      <c r="F43" s="6">
        <v>4</v>
      </c>
      <c r="G43" s="15">
        <f t="shared" si="0"/>
        <v>10</v>
      </c>
      <c r="H43" s="15" t="s">
        <v>110</v>
      </c>
      <c r="I43" s="15">
        <v>35</v>
      </c>
    </row>
    <row r="44" spans="1:9" ht="11.25">
      <c r="A44" s="7">
        <v>18000</v>
      </c>
      <c r="B44" s="7" t="s">
        <v>37</v>
      </c>
      <c r="C44" s="9">
        <v>2</v>
      </c>
      <c r="D44" s="9">
        <v>4</v>
      </c>
      <c r="E44" s="9">
        <v>2</v>
      </c>
      <c r="F44" s="9">
        <v>6</v>
      </c>
      <c r="G44" s="23">
        <f t="shared" si="0"/>
        <v>10</v>
      </c>
      <c r="H44" s="23" t="s">
        <v>110</v>
      </c>
      <c r="I44" s="15">
        <v>36</v>
      </c>
    </row>
    <row r="45" spans="1:9" ht="11.25">
      <c r="A45" s="1">
        <v>22000</v>
      </c>
      <c r="B45" s="1" t="s">
        <v>41</v>
      </c>
      <c r="C45" s="6">
        <v>1</v>
      </c>
      <c r="D45" s="6">
        <v>6</v>
      </c>
      <c r="E45" s="6">
        <v>2</v>
      </c>
      <c r="F45" s="6">
        <v>5</v>
      </c>
      <c r="G45" s="15">
        <f t="shared" si="0"/>
        <v>10</v>
      </c>
      <c r="H45" s="15" t="s">
        <v>110</v>
      </c>
      <c r="I45" s="15">
        <v>37</v>
      </c>
    </row>
    <row r="46" spans="1:9" ht="11.25">
      <c r="A46" s="1">
        <v>26000</v>
      </c>
      <c r="B46" s="1" t="s">
        <v>45</v>
      </c>
      <c r="C46" s="6">
        <v>2</v>
      </c>
      <c r="D46" s="6">
        <v>4</v>
      </c>
      <c r="E46" s="6">
        <v>2</v>
      </c>
      <c r="F46" s="6">
        <v>6</v>
      </c>
      <c r="G46" s="15">
        <f t="shared" si="0"/>
        <v>10</v>
      </c>
      <c r="H46" s="15" t="s">
        <v>110</v>
      </c>
      <c r="I46" s="15">
        <v>38</v>
      </c>
    </row>
    <row r="47" spans="1:9" ht="11.25">
      <c r="A47" s="1">
        <v>34000</v>
      </c>
      <c r="B47" s="1" t="s">
        <v>53</v>
      </c>
      <c r="C47" s="6">
        <v>1</v>
      </c>
      <c r="D47" s="6">
        <v>0</v>
      </c>
      <c r="E47" s="6">
        <v>8</v>
      </c>
      <c r="F47" s="6">
        <v>5</v>
      </c>
      <c r="G47" s="15">
        <f t="shared" si="0"/>
        <v>10</v>
      </c>
      <c r="H47" s="15" t="s">
        <v>110</v>
      </c>
      <c r="I47" s="15">
        <v>39</v>
      </c>
    </row>
    <row r="48" spans="1:9" ht="11.25">
      <c r="A48" s="1">
        <v>38000</v>
      </c>
      <c r="B48" s="1" t="s">
        <v>57</v>
      </c>
      <c r="C48" s="6">
        <v>1</v>
      </c>
      <c r="D48" s="6">
        <v>7</v>
      </c>
      <c r="E48" s="6">
        <v>1</v>
      </c>
      <c r="F48" s="6">
        <v>5</v>
      </c>
      <c r="G48" s="15">
        <f t="shared" si="0"/>
        <v>10</v>
      </c>
      <c r="H48" s="15" t="s">
        <v>110</v>
      </c>
      <c r="I48" s="15">
        <v>40</v>
      </c>
    </row>
    <row r="49" spans="1:9" ht="11.25">
      <c r="A49" s="1">
        <v>56000</v>
      </c>
      <c r="B49" s="1" t="s">
        <v>73</v>
      </c>
      <c r="C49" s="6">
        <v>0</v>
      </c>
      <c r="D49" s="6">
        <v>10</v>
      </c>
      <c r="E49" s="6">
        <v>0</v>
      </c>
      <c r="F49" s="6">
        <v>4</v>
      </c>
      <c r="G49" s="15">
        <f t="shared" si="0"/>
        <v>10</v>
      </c>
      <c r="H49" s="15" t="s">
        <v>110</v>
      </c>
      <c r="I49" s="15">
        <v>41</v>
      </c>
    </row>
    <row r="50" spans="1:9" ht="11.25">
      <c r="A50" s="1">
        <v>2000</v>
      </c>
      <c r="B50" s="1" t="s">
        <v>24</v>
      </c>
      <c r="C50" s="6">
        <v>1</v>
      </c>
      <c r="D50" s="6">
        <v>7</v>
      </c>
      <c r="E50" s="6">
        <v>0</v>
      </c>
      <c r="F50" s="6">
        <v>6</v>
      </c>
      <c r="G50" s="15">
        <f t="shared" si="0"/>
        <v>9</v>
      </c>
      <c r="H50" s="15" t="s">
        <v>111</v>
      </c>
      <c r="I50" s="15">
        <v>42</v>
      </c>
    </row>
    <row r="51" spans="1:9" ht="11.25">
      <c r="A51" s="1">
        <v>11000</v>
      </c>
      <c r="B51" s="1" t="s">
        <v>31</v>
      </c>
      <c r="C51" s="6">
        <v>1</v>
      </c>
      <c r="D51" s="6">
        <v>2</v>
      </c>
      <c r="E51" s="6">
        <v>5</v>
      </c>
      <c r="F51" s="6">
        <v>2</v>
      </c>
      <c r="G51" s="15">
        <f t="shared" si="0"/>
        <v>9</v>
      </c>
      <c r="H51" s="15" t="s">
        <v>87</v>
      </c>
      <c r="I51" s="15"/>
    </row>
    <row r="52" spans="1:9" ht="11.25">
      <c r="A52" s="1">
        <v>54000</v>
      </c>
      <c r="B52" s="1" t="s">
        <v>71</v>
      </c>
      <c r="C52" s="6">
        <v>2</v>
      </c>
      <c r="D52" s="6">
        <v>4</v>
      </c>
      <c r="E52" s="6">
        <v>1</v>
      </c>
      <c r="F52" s="6">
        <v>7</v>
      </c>
      <c r="G52" s="15">
        <f t="shared" si="0"/>
        <v>9</v>
      </c>
      <c r="H52" s="15" t="s">
        <v>111</v>
      </c>
      <c r="I52" s="15">
        <v>43</v>
      </c>
    </row>
    <row r="53" spans="1:9" ht="11.25">
      <c r="A53" s="1">
        <v>17000</v>
      </c>
      <c r="B53" s="1" t="s">
        <v>36</v>
      </c>
      <c r="C53" s="6">
        <v>1</v>
      </c>
      <c r="D53" s="6">
        <v>0</v>
      </c>
      <c r="E53" s="6">
        <v>5</v>
      </c>
      <c r="F53" s="6">
        <v>8</v>
      </c>
      <c r="G53" s="15">
        <f t="shared" si="0"/>
        <v>7</v>
      </c>
      <c r="H53" s="15" t="s">
        <v>107</v>
      </c>
      <c r="I53" s="15">
        <v>44</v>
      </c>
    </row>
    <row r="54" spans="1:9" ht="11.25">
      <c r="A54" s="1">
        <v>39000</v>
      </c>
      <c r="B54" s="1" t="s">
        <v>58</v>
      </c>
      <c r="C54" s="6">
        <v>0</v>
      </c>
      <c r="D54" s="6">
        <v>4</v>
      </c>
      <c r="E54" s="6">
        <v>3</v>
      </c>
      <c r="F54" s="6">
        <v>7</v>
      </c>
      <c r="G54" s="15">
        <f t="shared" si="0"/>
        <v>7</v>
      </c>
      <c r="H54" s="15" t="s">
        <v>107</v>
      </c>
      <c r="I54" s="15">
        <v>45</v>
      </c>
    </row>
    <row r="55" spans="1:9" ht="11.25">
      <c r="A55" s="1">
        <v>44000</v>
      </c>
      <c r="B55" s="1" t="s">
        <v>62</v>
      </c>
      <c r="C55" s="6">
        <v>1</v>
      </c>
      <c r="D55" s="6">
        <v>2</v>
      </c>
      <c r="E55" s="6">
        <v>3</v>
      </c>
      <c r="F55" s="6">
        <v>8</v>
      </c>
      <c r="G55" s="15">
        <f t="shared" si="0"/>
        <v>7</v>
      </c>
      <c r="H55" s="15" t="s">
        <v>107</v>
      </c>
      <c r="I55" s="15">
        <v>46</v>
      </c>
    </row>
    <row r="56" spans="1:9" ht="11.25">
      <c r="A56" s="1">
        <v>15000</v>
      </c>
      <c r="B56" s="1" t="s">
        <v>34</v>
      </c>
      <c r="C56" s="6">
        <v>2</v>
      </c>
      <c r="D56" s="6">
        <v>2</v>
      </c>
      <c r="E56" s="6">
        <v>0</v>
      </c>
      <c r="F56" s="6">
        <v>10</v>
      </c>
      <c r="G56" s="15">
        <f t="shared" si="0"/>
        <v>6</v>
      </c>
      <c r="H56" s="15" t="s">
        <v>108</v>
      </c>
      <c r="I56" s="15">
        <v>47</v>
      </c>
    </row>
    <row r="57" spans="1:9" ht="11.25">
      <c r="A57" s="1">
        <v>23000</v>
      </c>
      <c r="B57" s="1" t="s">
        <v>42</v>
      </c>
      <c r="C57" s="6">
        <v>0</v>
      </c>
      <c r="D57" s="6">
        <v>2</v>
      </c>
      <c r="E57" s="6">
        <v>1</v>
      </c>
      <c r="F57" s="6">
        <v>11</v>
      </c>
      <c r="G57" s="15">
        <f t="shared" si="0"/>
        <v>3</v>
      </c>
      <c r="H57" s="15" t="s">
        <v>109</v>
      </c>
      <c r="I57" s="15">
        <v>48</v>
      </c>
    </row>
    <row r="58" spans="1:9" ht="11.25">
      <c r="A58" s="1">
        <v>36000</v>
      </c>
      <c r="B58" s="1" t="s">
        <v>55</v>
      </c>
      <c r="C58" s="6">
        <v>0</v>
      </c>
      <c r="D58" s="6">
        <v>0</v>
      </c>
      <c r="E58" s="6">
        <v>3</v>
      </c>
      <c r="F58" s="6">
        <v>11</v>
      </c>
      <c r="G58" s="15">
        <f t="shared" si="0"/>
        <v>3</v>
      </c>
      <c r="H58" s="15" t="s">
        <v>109</v>
      </c>
      <c r="I58" s="15">
        <v>49</v>
      </c>
    </row>
    <row r="59" spans="1:9" ht="11.25">
      <c r="A59" s="1">
        <v>42000</v>
      </c>
      <c r="B59" s="1" t="s">
        <v>61</v>
      </c>
      <c r="C59" s="6">
        <v>0</v>
      </c>
      <c r="D59" s="6">
        <v>1</v>
      </c>
      <c r="E59" s="6">
        <v>2</v>
      </c>
      <c r="F59" s="6">
        <v>11</v>
      </c>
      <c r="G59" s="15">
        <f t="shared" si="0"/>
        <v>3</v>
      </c>
      <c r="H59" s="15" t="s">
        <v>109</v>
      </c>
      <c r="I59" s="15">
        <v>50</v>
      </c>
    </row>
    <row r="60" ht="11.25">
      <c r="I60" s="15"/>
    </row>
  </sheetData>
  <mergeCells count="1">
    <mergeCell ref="A1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4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5.28125" style="1" bestFit="1" customWidth="1"/>
    <col min="2" max="2" width="5.7109375" style="1" bestFit="1" customWidth="1"/>
    <col min="3" max="3" width="4.7109375" style="1" bestFit="1" customWidth="1"/>
    <col min="4" max="4" width="7.7109375" style="1" bestFit="1" customWidth="1"/>
    <col min="5" max="5" width="31.28125" style="1" bestFit="1" customWidth="1"/>
    <col min="6" max="6" width="15.140625" style="1" bestFit="1" customWidth="1"/>
    <col min="7" max="8" width="12.00390625" style="6" bestFit="1" customWidth="1"/>
    <col min="9" max="9" width="28.57421875" style="1" bestFit="1" customWidth="1"/>
    <col min="10" max="10" width="10.7109375" style="1" bestFit="1" customWidth="1"/>
    <col min="11" max="11" width="9.28125" style="16" bestFit="1" customWidth="1"/>
    <col min="12" max="12" width="6.8515625" style="1" bestFit="1" customWidth="1"/>
    <col min="13" max="13" width="7.7109375" style="1" bestFit="1" customWidth="1"/>
    <col min="14" max="14" width="21.7109375" style="1" bestFit="1" customWidth="1"/>
    <col min="15" max="16" width="7.140625" style="1" bestFit="1" customWidth="1"/>
    <col min="17" max="17" width="12.421875" style="1" bestFit="1" customWidth="1"/>
    <col min="18" max="19" width="7.00390625" style="1" bestFit="1" customWidth="1"/>
    <col min="20" max="20" width="4.28125" style="1" bestFit="1" customWidth="1"/>
    <col min="21" max="21" width="7.00390625" style="1" bestFit="1" customWidth="1"/>
    <col min="22" max="16384" width="9.140625" style="1" customWidth="1"/>
  </cols>
  <sheetData>
    <row r="1" spans="1:13" ht="11.25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7:21" ht="11.25">
      <c r="G4" s="25" t="s">
        <v>74</v>
      </c>
      <c r="H4" s="25"/>
      <c r="I4" s="1" t="s">
        <v>6</v>
      </c>
      <c r="L4" s="25" t="s">
        <v>75</v>
      </c>
      <c r="M4" s="25"/>
      <c r="N4" s="1" t="s">
        <v>79</v>
      </c>
      <c r="Q4" s="1" t="s">
        <v>84</v>
      </c>
      <c r="S4" s="25" t="s">
        <v>85</v>
      </c>
      <c r="T4" s="25"/>
      <c r="U4" s="25"/>
    </row>
    <row r="5" spans="1:21" ht="11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7">
        <v>1990</v>
      </c>
      <c r="H5" s="17">
        <v>2000</v>
      </c>
      <c r="I5" s="17">
        <v>1990</v>
      </c>
      <c r="J5" s="17">
        <v>2000</v>
      </c>
      <c r="K5" s="18" t="s">
        <v>81</v>
      </c>
      <c r="L5" s="17">
        <v>1990</v>
      </c>
      <c r="M5" s="17">
        <v>2000</v>
      </c>
      <c r="N5" s="2" t="s">
        <v>76</v>
      </c>
      <c r="O5" s="2" t="s">
        <v>77</v>
      </c>
      <c r="P5" s="2" t="s">
        <v>78</v>
      </c>
      <c r="Q5" s="2" t="s">
        <v>77</v>
      </c>
      <c r="R5" s="2" t="s">
        <v>78</v>
      </c>
      <c r="S5" s="2" t="s">
        <v>88</v>
      </c>
      <c r="T5" s="2" t="s">
        <v>77</v>
      </c>
      <c r="U5" s="2" t="s">
        <v>78</v>
      </c>
    </row>
    <row r="7" spans="1:18" ht="11.25">
      <c r="A7" s="1">
        <v>0</v>
      </c>
      <c r="B7" s="1">
        <v>0</v>
      </c>
      <c r="C7" s="1" t="s">
        <v>82</v>
      </c>
      <c r="D7" s="1">
        <v>40</v>
      </c>
      <c r="E7" s="1" t="s">
        <v>80</v>
      </c>
      <c r="F7" s="1" t="s">
        <v>22</v>
      </c>
      <c r="G7" s="6">
        <v>3508380000</v>
      </c>
      <c r="H7" s="6">
        <v>6081606000</v>
      </c>
      <c r="I7" s="6">
        <v>139426900</v>
      </c>
      <c r="J7" s="6">
        <v>167465300</v>
      </c>
      <c r="K7" s="19">
        <f>+J7-I7</f>
        <v>28038400</v>
      </c>
      <c r="L7" s="6">
        <f>+G7/I7*1000</f>
        <v>25162.863120387814</v>
      </c>
      <c r="M7" s="6">
        <f>+H7/J7*1000</f>
        <v>36315.61881774911</v>
      </c>
      <c r="N7" s="3">
        <f>+((H7/G7)-1)*100</f>
        <v>73.34513365142887</v>
      </c>
      <c r="O7" s="3">
        <f>+((J7/I7)-1)*100</f>
        <v>20.109749266461495</v>
      </c>
      <c r="P7" s="3">
        <f>+((M7/L7)-1)*100</f>
        <v>44.3222841693438</v>
      </c>
      <c r="Q7" s="3" t="s">
        <v>86</v>
      </c>
      <c r="R7" s="1" t="s">
        <v>86</v>
      </c>
    </row>
    <row r="8" spans="9:17" ht="11.25">
      <c r="I8" s="6"/>
      <c r="J8" s="6"/>
      <c r="K8" s="19"/>
      <c r="L8" s="6"/>
      <c r="M8" s="6"/>
      <c r="N8" s="3"/>
      <c r="O8" s="3"/>
      <c r="P8" s="3"/>
      <c r="Q8" s="3"/>
    </row>
    <row r="9" spans="1:21" ht="11.25">
      <c r="A9" s="1">
        <v>8000</v>
      </c>
      <c r="B9" s="1">
        <v>7</v>
      </c>
      <c r="C9" s="1" t="s">
        <v>82</v>
      </c>
      <c r="D9" s="1">
        <v>40</v>
      </c>
      <c r="E9" s="1" t="s">
        <v>80</v>
      </c>
      <c r="F9" s="1" t="s">
        <v>28</v>
      </c>
      <c r="G9" s="6">
        <v>48307383</v>
      </c>
      <c r="H9" s="6">
        <v>109521242</v>
      </c>
      <c r="I9" s="6">
        <v>2054770</v>
      </c>
      <c r="J9" s="6">
        <v>2960920</v>
      </c>
      <c r="K9" s="19">
        <f aca="true" t="shared" si="0" ref="K9:K40">+J9-I9</f>
        <v>906150</v>
      </c>
      <c r="L9" s="6">
        <f aca="true" t="shared" si="1" ref="L9:L40">+G9/I9*1000</f>
        <v>23509.873611158426</v>
      </c>
      <c r="M9" s="6">
        <f aca="true" t="shared" si="2" ref="M9:M40">+H9/J9*1000</f>
        <v>36988.92303743431</v>
      </c>
      <c r="N9" s="3">
        <f aca="true" t="shared" si="3" ref="N9:N40">+((H9/G9)-1)*100</f>
        <v>126.7173984564637</v>
      </c>
      <c r="O9" s="20">
        <f aca="true" t="shared" si="4" ref="O9:O40">+((J9/I9)-1)*100</f>
        <v>44.09982625792668</v>
      </c>
      <c r="P9" s="20">
        <f aca="true" t="shared" si="5" ref="P9:P40">+((M9/L9)-1)*100</f>
        <v>57.33356822419648</v>
      </c>
      <c r="Q9" s="3" t="s">
        <v>89</v>
      </c>
      <c r="R9" s="1" t="s">
        <v>86</v>
      </c>
      <c r="S9" s="1">
        <v>2</v>
      </c>
      <c r="T9" s="6">
        <v>4</v>
      </c>
      <c r="U9" s="1">
        <v>2</v>
      </c>
    </row>
    <row r="10" spans="1:21" ht="11.25">
      <c r="A10" s="1">
        <v>53000</v>
      </c>
      <c r="B10" s="1">
        <v>8</v>
      </c>
      <c r="C10" s="1" t="s">
        <v>82</v>
      </c>
      <c r="D10" s="1">
        <v>40</v>
      </c>
      <c r="E10" s="1" t="s">
        <v>80</v>
      </c>
      <c r="F10" s="1" t="s">
        <v>70</v>
      </c>
      <c r="G10" s="6">
        <v>70240428</v>
      </c>
      <c r="H10" s="6">
        <v>135547159</v>
      </c>
      <c r="I10" s="6">
        <v>2864111</v>
      </c>
      <c r="J10" s="6">
        <v>3560164</v>
      </c>
      <c r="K10" s="19">
        <f t="shared" si="0"/>
        <v>696053</v>
      </c>
      <c r="L10" s="6">
        <f t="shared" si="1"/>
        <v>24524.338616764504</v>
      </c>
      <c r="M10" s="6">
        <f t="shared" si="2"/>
        <v>38073.2907248093</v>
      </c>
      <c r="N10" s="3">
        <f t="shared" si="3"/>
        <v>92.97598670668692</v>
      </c>
      <c r="O10" s="20">
        <f t="shared" si="4"/>
        <v>24.30258464144721</v>
      </c>
      <c r="P10" s="20">
        <f t="shared" si="5"/>
        <v>55.24696229232018</v>
      </c>
      <c r="Q10" s="3" t="s">
        <v>89</v>
      </c>
      <c r="R10" s="1" t="s">
        <v>86</v>
      </c>
      <c r="S10" s="1">
        <v>8</v>
      </c>
      <c r="T10" s="6">
        <v>16</v>
      </c>
      <c r="U10" s="1">
        <v>3</v>
      </c>
    </row>
    <row r="11" spans="1:21" ht="11.25">
      <c r="A11" s="1">
        <v>48000</v>
      </c>
      <c r="B11" s="1">
        <v>6</v>
      </c>
      <c r="C11" s="1" t="s">
        <v>82</v>
      </c>
      <c r="D11" s="1">
        <v>40</v>
      </c>
      <c r="E11" s="1" t="s">
        <v>80</v>
      </c>
      <c r="F11" s="1" t="s">
        <v>66</v>
      </c>
      <c r="G11" s="6">
        <v>224619728</v>
      </c>
      <c r="H11" s="6">
        <v>456498810</v>
      </c>
      <c r="I11" s="6">
        <v>9306974</v>
      </c>
      <c r="J11" s="6">
        <v>12313706</v>
      </c>
      <c r="K11" s="19">
        <f t="shared" si="0"/>
        <v>3006732</v>
      </c>
      <c r="L11" s="6">
        <f t="shared" si="1"/>
        <v>24134.56059939568</v>
      </c>
      <c r="M11" s="6">
        <f t="shared" si="2"/>
        <v>37072.41426748373</v>
      </c>
      <c r="N11" s="3">
        <f t="shared" si="3"/>
        <v>103.23184168400381</v>
      </c>
      <c r="O11" s="20">
        <f t="shared" si="4"/>
        <v>32.30622541762769</v>
      </c>
      <c r="P11" s="20">
        <f t="shared" si="5"/>
        <v>53.60716477436927</v>
      </c>
      <c r="Q11" s="3" t="s">
        <v>89</v>
      </c>
      <c r="R11" s="1" t="s">
        <v>86</v>
      </c>
      <c r="S11" s="1">
        <v>5</v>
      </c>
      <c r="T11" s="6">
        <v>7</v>
      </c>
      <c r="U11" s="1">
        <v>4</v>
      </c>
    </row>
    <row r="12" spans="1:21" ht="11.25">
      <c r="A12" s="1">
        <v>13000</v>
      </c>
      <c r="B12" s="1">
        <v>5</v>
      </c>
      <c r="C12" s="1" t="s">
        <v>82</v>
      </c>
      <c r="D12" s="1">
        <v>40</v>
      </c>
      <c r="E12" s="1" t="s">
        <v>80</v>
      </c>
      <c r="F12" s="1" t="s">
        <v>33</v>
      </c>
      <c r="G12" s="6">
        <v>87892480</v>
      </c>
      <c r="H12" s="6">
        <v>176022252</v>
      </c>
      <c r="I12" s="6">
        <v>3690607</v>
      </c>
      <c r="J12" s="6">
        <v>4905751</v>
      </c>
      <c r="K12" s="19">
        <f t="shared" si="0"/>
        <v>1215144</v>
      </c>
      <c r="L12" s="6">
        <f t="shared" si="1"/>
        <v>23815.182705717514</v>
      </c>
      <c r="M12" s="6">
        <f t="shared" si="2"/>
        <v>35880.79623282959</v>
      </c>
      <c r="N12" s="3">
        <f t="shared" si="3"/>
        <v>100.26997986630937</v>
      </c>
      <c r="O12" s="20">
        <f t="shared" si="4"/>
        <v>32.9253155375254</v>
      </c>
      <c r="P12" s="20">
        <f t="shared" si="5"/>
        <v>50.66353542698365</v>
      </c>
      <c r="Q12" s="3" t="s">
        <v>89</v>
      </c>
      <c r="R12" s="1" t="s">
        <v>86</v>
      </c>
      <c r="S12" s="1">
        <v>6</v>
      </c>
      <c r="T12" s="6">
        <v>6</v>
      </c>
      <c r="U12" s="1">
        <v>7</v>
      </c>
    </row>
    <row r="13" spans="1:21" ht="11.25">
      <c r="A13" s="1">
        <v>33000</v>
      </c>
      <c r="B13" s="1">
        <v>1</v>
      </c>
      <c r="C13" s="1" t="s">
        <v>82</v>
      </c>
      <c r="D13" s="1">
        <v>40</v>
      </c>
      <c r="E13" s="1" t="s">
        <v>80</v>
      </c>
      <c r="F13" s="1" t="s">
        <v>52</v>
      </c>
      <c r="G13" s="6">
        <v>15114626</v>
      </c>
      <c r="H13" s="6">
        <v>27339823</v>
      </c>
      <c r="I13" s="6">
        <v>647822</v>
      </c>
      <c r="J13" s="6">
        <v>786709</v>
      </c>
      <c r="K13" s="19">
        <f t="shared" si="0"/>
        <v>138887</v>
      </c>
      <c r="L13" s="6">
        <f t="shared" si="1"/>
        <v>23331.449070886756</v>
      </c>
      <c r="M13" s="6">
        <f t="shared" si="2"/>
        <v>34752.14215167234</v>
      </c>
      <c r="N13" s="3">
        <f t="shared" si="3"/>
        <v>80.8832252944929</v>
      </c>
      <c r="O13" s="20">
        <f t="shared" si="4"/>
        <v>21.43906813908758</v>
      </c>
      <c r="P13" s="20">
        <f t="shared" si="5"/>
        <v>48.94978038477882</v>
      </c>
      <c r="Q13" s="3" t="s">
        <v>89</v>
      </c>
      <c r="R13" s="1" t="s">
        <v>86</v>
      </c>
      <c r="S13" s="1">
        <v>13</v>
      </c>
      <c r="T13" s="6">
        <v>22</v>
      </c>
      <c r="U13" s="1">
        <v>9</v>
      </c>
    </row>
    <row r="14" spans="1:21" ht="11.25">
      <c r="A14" s="1">
        <v>4000</v>
      </c>
      <c r="B14" s="1">
        <v>6</v>
      </c>
      <c r="C14" s="1" t="s">
        <v>82</v>
      </c>
      <c r="D14" s="1">
        <v>40</v>
      </c>
      <c r="E14" s="1" t="s">
        <v>80</v>
      </c>
      <c r="F14" s="1" t="s">
        <v>25</v>
      </c>
      <c r="G14" s="6">
        <v>42617901</v>
      </c>
      <c r="H14" s="6">
        <v>93278186</v>
      </c>
      <c r="I14" s="6">
        <v>1910461</v>
      </c>
      <c r="J14" s="6">
        <v>2822378</v>
      </c>
      <c r="K14" s="19">
        <f t="shared" si="0"/>
        <v>911917</v>
      </c>
      <c r="L14" s="6">
        <f t="shared" si="1"/>
        <v>22307.65296962356</v>
      </c>
      <c r="M14" s="6">
        <f t="shared" si="2"/>
        <v>33049.50151964053</v>
      </c>
      <c r="N14" s="3">
        <f t="shared" si="3"/>
        <v>118.87090591345641</v>
      </c>
      <c r="O14" s="20">
        <f t="shared" si="4"/>
        <v>47.732824695191375</v>
      </c>
      <c r="P14" s="20">
        <f t="shared" si="5"/>
        <v>48.153199104559306</v>
      </c>
      <c r="Q14" s="3" t="s">
        <v>89</v>
      </c>
      <c r="R14" s="1" t="s">
        <v>86</v>
      </c>
      <c r="S14" s="1">
        <v>3</v>
      </c>
      <c r="T14" s="6">
        <v>2</v>
      </c>
      <c r="U14" s="1">
        <v>10</v>
      </c>
    </row>
    <row r="15" spans="1:21" ht="11.25">
      <c r="A15" s="1">
        <v>27000</v>
      </c>
      <c r="B15" s="1">
        <v>4</v>
      </c>
      <c r="C15" s="1" t="s">
        <v>82</v>
      </c>
      <c r="D15" s="1">
        <v>40</v>
      </c>
      <c r="E15" s="1" t="s">
        <v>80</v>
      </c>
      <c r="F15" s="1" t="s">
        <v>46</v>
      </c>
      <c r="G15" s="6">
        <v>64362740</v>
      </c>
      <c r="H15" s="6">
        <v>116954629</v>
      </c>
      <c r="I15" s="6">
        <v>2712466</v>
      </c>
      <c r="J15" s="6">
        <v>3357281</v>
      </c>
      <c r="K15" s="19">
        <f t="shared" si="0"/>
        <v>644815</v>
      </c>
      <c r="L15" s="6">
        <f t="shared" si="1"/>
        <v>23728.496504656647</v>
      </c>
      <c r="M15" s="6">
        <f t="shared" si="2"/>
        <v>34836.11559473276</v>
      </c>
      <c r="N15" s="3">
        <f t="shared" si="3"/>
        <v>81.71169996802499</v>
      </c>
      <c r="O15" s="20">
        <f t="shared" si="4"/>
        <v>23.772279541937124</v>
      </c>
      <c r="P15" s="20">
        <f t="shared" si="5"/>
        <v>46.81130592448734</v>
      </c>
      <c r="Q15" s="3" t="s">
        <v>89</v>
      </c>
      <c r="R15" s="1" t="s">
        <v>86</v>
      </c>
      <c r="S15" s="1">
        <v>11</v>
      </c>
      <c r="T15" s="6">
        <v>18</v>
      </c>
      <c r="U15" s="1">
        <v>13</v>
      </c>
    </row>
    <row r="16" spans="1:21" ht="11.25">
      <c r="A16" s="1">
        <v>41000</v>
      </c>
      <c r="B16" s="1">
        <v>8</v>
      </c>
      <c r="C16" s="1" t="s">
        <v>82</v>
      </c>
      <c r="D16" s="1">
        <v>40</v>
      </c>
      <c r="E16" s="1" t="s">
        <v>80</v>
      </c>
      <c r="F16" s="1" t="s">
        <v>60</v>
      </c>
      <c r="G16" s="6">
        <v>36333269</v>
      </c>
      <c r="H16" s="6">
        <v>68833627</v>
      </c>
      <c r="I16" s="6">
        <v>1639255</v>
      </c>
      <c r="J16" s="6">
        <v>2118403</v>
      </c>
      <c r="K16" s="19">
        <f t="shared" si="0"/>
        <v>479148</v>
      </c>
      <c r="L16" s="6">
        <f t="shared" si="1"/>
        <v>22164.50094707657</v>
      </c>
      <c r="M16" s="6">
        <f t="shared" si="2"/>
        <v>32493.16914675819</v>
      </c>
      <c r="N16" s="3">
        <f t="shared" si="3"/>
        <v>89.45068499066242</v>
      </c>
      <c r="O16" s="20">
        <f t="shared" si="4"/>
        <v>29.229619552784648</v>
      </c>
      <c r="P16" s="20">
        <f t="shared" si="5"/>
        <v>46.60004853862474</v>
      </c>
      <c r="Q16" s="3" t="s">
        <v>89</v>
      </c>
      <c r="R16" s="1" t="s">
        <v>86</v>
      </c>
      <c r="S16" s="1">
        <v>9</v>
      </c>
      <c r="T16" s="6">
        <v>9</v>
      </c>
      <c r="U16" s="1">
        <v>15</v>
      </c>
    </row>
    <row r="17" spans="1:21" ht="11.25">
      <c r="A17" s="1">
        <v>37000</v>
      </c>
      <c r="B17" s="1">
        <v>5</v>
      </c>
      <c r="C17" s="1" t="s">
        <v>82</v>
      </c>
      <c r="D17" s="1">
        <v>40</v>
      </c>
      <c r="E17" s="1" t="s">
        <v>80</v>
      </c>
      <c r="F17" s="1" t="s">
        <v>56</v>
      </c>
      <c r="G17" s="6">
        <v>85831063</v>
      </c>
      <c r="H17" s="6">
        <v>158276964</v>
      </c>
      <c r="I17" s="6">
        <v>3929121</v>
      </c>
      <c r="J17" s="6">
        <v>4942720</v>
      </c>
      <c r="K17" s="19">
        <f t="shared" si="0"/>
        <v>1013599</v>
      </c>
      <c r="L17" s="6">
        <f t="shared" si="1"/>
        <v>21844.85104938229</v>
      </c>
      <c r="M17" s="6">
        <f t="shared" si="2"/>
        <v>32022.239576589407</v>
      </c>
      <c r="N17" s="3">
        <f t="shared" si="3"/>
        <v>84.4052240154593</v>
      </c>
      <c r="O17" s="20">
        <f t="shared" si="4"/>
        <v>25.797093039384645</v>
      </c>
      <c r="P17" s="20">
        <f t="shared" si="5"/>
        <v>46.589415987319825</v>
      </c>
      <c r="Q17" s="3" t="s">
        <v>89</v>
      </c>
      <c r="R17" s="1" t="s">
        <v>86</v>
      </c>
      <c r="S17" s="1">
        <v>10</v>
      </c>
      <c r="T17" s="6">
        <v>13</v>
      </c>
      <c r="U17" s="1">
        <v>16</v>
      </c>
    </row>
    <row r="18" spans="1:21" ht="11.25">
      <c r="A18" s="1">
        <v>47000</v>
      </c>
      <c r="B18" s="1">
        <v>5</v>
      </c>
      <c r="C18" s="1" t="s">
        <v>82</v>
      </c>
      <c r="D18" s="1">
        <v>40</v>
      </c>
      <c r="E18" s="1" t="s">
        <v>80</v>
      </c>
      <c r="F18" s="1" t="s">
        <v>65</v>
      </c>
      <c r="G18" s="6">
        <v>60668152</v>
      </c>
      <c r="H18" s="6">
        <v>109533020</v>
      </c>
      <c r="I18" s="6">
        <v>2796911</v>
      </c>
      <c r="J18" s="6">
        <v>3506618</v>
      </c>
      <c r="K18" s="19">
        <f t="shared" si="0"/>
        <v>709707</v>
      </c>
      <c r="L18" s="6">
        <f t="shared" si="1"/>
        <v>21691.127104151685</v>
      </c>
      <c r="M18" s="6">
        <f t="shared" si="2"/>
        <v>31236.085595864733</v>
      </c>
      <c r="N18" s="3">
        <f t="shared" si="3"/>
        <v>80.54451370135685</v>
      </c>
      <c r="O18" s="20">
        <f t="shared" si="4"/>
        <v>25.374672272374777</v>
      </c>
      <c r="P18" s="21">
        <f t="shared" si="5"/>
        <v>44.00397658398369</v>
      </c>
      <c r="Q18" s="3" t="s">
        <v>91</v>
      </c>
      <c r="R18" s="1" t="s">
        <v>86</v>
      </c>
      <c r="S18" s="1">
        <v>14</v>
      </c>
      <c r="T18" s="6">
        <v>14</v>
      </c>
      <c r="U18" s="1">
        <v>17</v>
      </c>
    </row>
    <row r="19" spans="1:21" ht="11.25">
      <c r="A19" s="1">
        <v>49000</v>
      </c>
      <c r="B19" s="1">
        <v>7</v>
      </c>
      <c r="C19" s="1" t="s">
        <v>82</v>
      </c>
      <c r="D19" s="1">
        <v>40</v>
      </c>
      <c r="E19" s="1" t="s">
        <v>80</v>
      </c>
      <c r="F19" s="1" t="s">
        <v>67</v>
      </c>
      <c r="G19" s="6">
        <v>19394299</v>
      </c>
      <c r="H19" s="6">
        <v>40714426</v>
      </c>
      <c r="I19" s="6">
        <v>944622</v>
      </c>
      <c r="J19" s="6">
        <v>1394198</v>
      </c>
      <c r="K19" s="19">
        <f t="shared" si="0"/>
        <v>449576</v>
      </c>
      <c r="L19" s="6">
        <f t="shared" si="1"/>
        <v>20531.28023696251</v>
      </c>
      <c r="M19" s="6">
        <f t="shared" si="2"/>
        <v>29202.757427567674</v>
      </c>
      <c r="N19" s="3">
        <f t="shared" si="3"/>
        <v>109.92986650355343</v>
      </c>
      <c r="O19" s="20">
        <f t="shared" si="4"/>
        <v>47.59321718105232</v>
      </c>
      <c r="P19" s="21">
        <f t="shared" si="5"/>
        <v>42.235443141017015</v>
      </c>
      <c r="Q19" s="3" t="s">
        <v>91</v>
      </c>
      <c r="R19" s="1" t="s">
        <v>86</v>
      </c>
      <c r="S19" s="1">
        <v>4</v>
      </c>
      <c r="T19" s="6">
        <v>3</v>
      </c>
      <c r="U19" s="1">
        <v>20</v>
      </c>
    </row>
    <row r="20" spans="1:21" ht="11.25">
      <c r="A20" s="1">
        <v>32000</v>
      </c>
      <c r="B20" s="1">
        <v>8</v>
      </c>
      <c r="C20" s="1" t="s">
        <v>82</v>
      </c>
      <c r="D20" s="1">
        <v>40</v>
      </c>
      <c r="E20" s="1" t="s">
        <v>80</v>
      </c>
      <c r="F20" s="1" t="s">
        <v>51</v>
      </c>
      <c r="G20" s="6">
        <v>18852302</v>
      </c>
      <c r="H20" s="6">
        <v>44165620</v>
      </c>
      <c r="I20" s="6">
        <v>766744</v>
      </c>
      <c r="J20" s="6">
        <v>1265823</v>
      </c>
      <c r="K20" s="19">
        <f t="shared" si="0"/>
        <v>499079</v>
      </c>
      <c r="L20" s="6">
        <f t="shared" si="1"/>
        <v>24587.47900211805</v>
      </c>
      <c r="M20" s="6">
        <f t="shared" si="2"/>
        <v>34890.83386855824</v>
      </c>
      <c r="N20" s="3">
        <f t="shared" si="3"/>
        <v>134.27176161298496</v>
      </c>
      <c r="O20" s="20">
        <f t="shared" si="4"/>
        <v>65.09069519944075</v>
      </c>
      <c r="P20" s="21">
        <f t="shared" si="5"/>
        <v>41.904885269256866</v>
      </c>
      <c r="Q20" s="3" t="s">
        <v>91</v>
      </c>
      <c r="R20" s="1" t="s">
        <v>86</v>
      </c>
      <c r="S20" s="1">
        <v>1</v>
      </c>
      <c r="T20" s="6">
        <v>1</v>
      </c>
      <c r="U20" s="1">
        <v>22</v>
      </c>
    </row>
    <row r="21" spans="1:21" ht="11.25">
      <c r="A21" s="1">
        <v>55000</v>
      </c>
      <c r="B21" s="1">
        <v>3</v>
      </c>
      <c r="C21" s="1" t="s">
        <v>82</v>
      </c>
      <c r="D21" s="1">
        <v>40</v>
      </c>
      <c r="E21" s="1" t="s">
        <v>80</v>
      </c>
      <c r="F21" s="1" t="s">
        <v>72</v>
      </c>
      <c r="G21" s="6">
        <v>61929551</v>
      </c>
      <c r="H21" s="6">
        <v>106094090</v>
      </c>
      <c r="I21" s="6">
        <v>2835395</v>
      </c>
      <c r="J21" s="6">
        <v>3443874</v>
      </c>
      <c r="K21" s="19">
        <f t="shared" si="0"/>
        <v>608479</v>
      </c>
      <c r="L21" s="6">
        <f t="shared" si="1"/>
        <v>21841.59561542572</v>
      </c>
      <c r="M21" s="6">
        <f t="shared" si="2"/>
        <v>30806.611972447306</v>
      </c>
      <c r="N21" s="3">
        <f t="shared" si="3"/>
        <v>71.31415985883703</v>
      </c>
      <c r="O21" s="20">
        <f t="shared" si="4"/>
        <v>21.460114022913924</v>
      </c>
      <c r="P21" s="21">
        <f t="shared" si="5"/>
        <v>41.04561092913015</v>
      </c>
      <c r="Q21" s="3" t="s">
        <v>91</v>
      </c>
      <c r="R21" s="1" t="s">
        <v>86</v>
      </c>
      <c r="S21" s="1">
        <v>21</v>
      </c>
      <c r="T21" s="6">
        <v>21</v>
      </c>
      <c r="U21" s="1">
        <v>24</v>
      </c>
    </row>
    <row r="22" spans="1:21" ht="11.25">
      <c r="A22" s="1">
        <v>21000</v>
      </c>
      <c r="B22" s="1">
        <v>5</v>
      </c>
      <c r="C22" s="1" t="s">
        <v>82</v>
      </c>
      <c r="D22" s="1">
        <v>40</v>
      </c>
      <c r="E22" s="1" t="s">
        <v>80</v>
      </c>
      <c r="F22" s="1" t="s">
        <v>40</v>
      </c>
      <c r="G22" s="6">
        <v>40269338</v>
      </c>
      <c r="H22" s="6">
        <v>68645875</v>
      </c>
      <c r="I22" s="6">
        <v>1918963</v>
      </c>
      <c r="J22" s="6">
        <v>2338456</v>
      </c>
      <c r="K22" s="19">
        <f t="shared" si="0"/>
        <v>419493</v>
      </c>
      <c r="L22" s="6">
        <f t="shared" si="1"/>
        <v>20984.94759930233</v>
      </c>
      <c r="M22" s="6">
        <f t="shared" si="2"/>
        <v>29355.213439979198</v>
      </c>
      <c r="N22" s="3">
        <f t="shared" si="3"/>
        <v>70.46685743877885</v>
      </c>
      <c r="O22" s="20">
        <f t="shared" si="4"/>
        <v>21.860400643472545</v>
      </c>
      <c r="P22" s="21">
        <f t="shared" si="5"/>
        <v>39.88699900758937</v>
      </c>
      <c r="Q22" s="3" t="s">
        <v>91</v>
      </c>
      <c r="R22" s="1" t="s">
        <v>86</v>
      </c>
      <c r="S22" s="1">
        <v>23</v>
      </c>
      <c r="T22" s="6">
        <v>20</v>
      </c>
      <c r="U22" s="1">
        <v>26</v>
      </c>
    </row>
    <row r="23" spans="1:21" ht="11.25">
      <c r="A23" s="1">
        <v>46000</v>
      </c>
      <c r="B23" s="1">
        <v>4</v>
      </c>
      <c r="C23" s="1" t="s">
        <v>82</v>
      </c>
      <c r="D23" s="1">
        <v>40</v>
      </c>
      <c r="E23" s="1" t="s">
        <v>80</v>
      </c>
      <c r="F23" s="1" t="s">
        <v>64</v>
      </c>
      <c r="G23" s="6">
        <v>7742190</v>
      </c>
      <c r="H23" s="6">
        <v>13671435</v>
      </c>
      <c r="I23" s="6">
        <v>411534</v>
      </c>
      <c r="J23" s="6">
        <v>519746</v>
      </c>
      <c r="K23" s="19">
        <f t="shared" si="0"/>
        <v>108212</v>
      </c>
      <c r="L23" s="6">
        <f t="shared" si="1"/>
        <v>18813.002084882417</v>
      </c>
      <c r="M23" s="6">
        <f t="shared" si="2"/>
        <v>26304.06968018994</v>
      </c>
      <c r="N23" s="3">
        <f t="shared" si="3"/>
        <v>76.58356356534779</v>
      </c>
      <c r="O23" s="20">
        <f t="shared" si="4"/>
        <v>26.294789737907443</v>
      </c>
      <c r="P23" s="21">
        <f t="shared" si="5"/>
        <v>39.818565699980056</v>
      </c>
      <c r="Q23" s="3" t="s">
        <v>91</v>
      </c>
      <c r="R23" s="1" t="s">
        <v>86</v>
      </c>
      <c r="S23" s="1">
        <v>16</v>
      </c>
      <c r="T23" s="6">
        <v>12</v>
      </c>
      <c r="U23" s="1">
        <v>27</v>
      </c>
    </row>
    <row r="24" spans="1:21" ht="11.25">
      <c r="A24" s="1">
        <v>28000</v>
      </c>
      <c r="B24" s="1">
        <v>5</v>
      </c>
      <c r="C24" s="1" t="s">
        <v>82</v>
      </c>
      <c r="D24" s="1">
        <v>40</v>
      </c>
      <c r="E24" s="1" t="s">
        <v>80</v>
      </c>
      <c r="F24" s="1" t="s">
        <v>47</v>
      </c>
      <c r="G24" s="6">
        <v>22749767</v>
      </c>
      <c r="H24" s="6">
        <v>39431274</v>
      </c>
      <c r="I24" s="6">
        <v>1210136</v>
      </c>
      <c r="J24" s="6">
        <v>1500344</v>
      </c>
      <c r="K24" s="19">
        <f t="shared" si="0"/>
        <v>290208</v>
      </c>
      <c r="L24" s="6">
        <f t="shared" si="1"/>
        <v>18799.347346083414</v>
      </c>
      <c r="M24" s="6">
        <f t="shared" si="2"/>
        <v>26281.488778573446</v>
      </c>
      <c r="N24" s="3">
        <f t="shared" si="3"/>
        <v>73.32605648224882</v>
      </c>
      <c r="O24" s="20">
        <f t="shared" si="4"/>
        <v>23.98143679718643</v>
      </c>
      <c r="P24" s="21">
        <f t="shared" si="5"/>
        <v>39.80000632335161</v>
      </c>
      <c r="Q24" s="3" t="s">
        <v>91</v>
      </c>
      <c r="R24" s="1" t="s">
        <v>86</v>
      </c>
      <c r="S24" s="1">
        <v>19</v>
      </c>
      <c r="T24" s="6">
        <v>17</v>
      </c>
      <c r="U24" s="1">
        <v>28</v>
      </c>
    </row>
    <row r="25" spans="1:21" ht="11.25">
      <c r="A25" s="1">
        <v>20000</v>
      </c>
      <c r="B25" s="1">
        <v>4</v>
      </c>
      <c r="C25" s="1" t="s">
        <v>82</v>
      </c>
      <c r="D25" s="1">
        <v>40</v>
      </c>
      <c r="E25" s="1" t="s">
        <v>80</v>
      </c>
      <c r="F25" s="1" t="s">
        <v>39</v>
      </c>
      <c r="G25" s="6">
        <v>31088549</v>
      </c>
      <c r="H25" s="6">
        <v>52183457</v>
      </c>
      <c r="I25" s="6">
        <v>1483560</v>
      </c>
      <c r="J25" s="6">
        <v>1782814</v>
      </c>
      <c r="K25" s="19">
        <f t="shared" si="0"/>
        <v>299254</v>
      </c>
      <c r="L25" s="6">
        <f t="shared" si="1"/>
        <v>20955.370190622558</v>
      </c>
      <c r="M25" s="6">
        <f t="shared" si="2"/>
        <v>29270.275530705952</v>
      </c>
      <c r="N25" s="3">
        <f t="shared" si="3"/>
        <v>67.85427007223785</v>
      </c>
      <c r="O25" s="20">
        <f t="shared" si="4"/>
        <v>20.171344603521256</v>
      </c>
      <c r="P25" s="21">
        <f t="shared" si="5"/>
        <v>39.67911453935697</v>
      </c>
      <c r="Q25" s="3" t="s">
        <v>91</v>
      </c>
      <c r="R25" s="1" t="s">
        <v>86</v>
      </c>
      <c r="S25" s="1">
        <v>25</v>
      </c>
      <c r="T25" s="6">
        <v>25</v>
      </c>
      <c r="U25" s="1">
        <v>29</v>
      </c>
    </row>
    <row r="26" spans="1:21" ht="11.25">
      <c r="A26" s="1">
        <v>5000</v>
      </c>
      <c r="B26" s="1">
        <v>5</v>
      </c>
      <c r="C26" s="1" t="s">
        <v>82</v>
      </c>
      <c r="D26" s="1">
        <v>40</v>
      </c>
      <c r="E26" s="1" t="s">
        <v>80</v>
      </c>
      <c r="F26" s="1" t="s">
        <v>26</v>
      </c>
      <c r="G26" s="6">
        <v>23371749</v>
      </c>
      <c r="H26" s="6">
        <v>40590576</v>
      </c>
      <c r="I26" s="6">
        <v>1211734</v>
      </c>
      <c r="J26" s="6">
        <v>1512025</v>
      </c>
      <c r="K26" s="19">
        <f t="shared" si="0"/>
        <v>300291</v>
      </c>
      <c r="L26" s="6">
        <f t="shared" si="1"/>
        <v>19287.854430097694</v>
      </c>
      <c r="M26" s="6">
        <f t="shared" si="2"/>
        <v>26845.17517898183</v>
      </c>
      <c r="N26" s="3">
        <f t="shared" si="3"/>
        <v>73.67367756687786</v>
      </c>
      <c r="O26" s="20">
        <f t="shared" si="4"/>
        <v>24.781924085649166</v>
      </c>
      <c r="P26" s="21">
        <f t="shared" si="5"/>
        <v>39.18175956933463</v>
      </c>
      <c r="Q26" s="3" t="s">
        <v>91</v>
      </c>
      <c r="R26" s="1" t="s">
        <v>86</v>
      </c>
      <c r="S26" s="1">
        <v>18</v>
      </c>
      <c r="T26" s="6">
        <v>15</v>
      </c>
      <c r="U26" s="1">
        <v>31</v>
      </c>
    </row>
    <row r="27" spans="1:21" ht="11.25">
      <c r="A27" s="1">
        <v>12000</v>
      </c>
      <c r="B27" s="1">
        <v>5</v>
      </c>
      <c r="C27" s="1" t="s">
        <v>82</v>
      </c>
      <c r="D27" s="1">
        <v>40</v>
      </c>
      <c r="E27" s="1" t="s">
        <v>80</v>
      </c>
      <c r="F27" s="1" t="s">
        <v>32</v>
      </c>
      <c r="G27" s="6">
        <v>155631453</v>
      </c>
      <c r="H27" s="6">
        <v>282260357</v>
      </c>
      <c r="I27" s="6">
        <v>6802380</v>
      </c>
      <c r="J27" s="6">
        <v>8950894</v>
      </c>
      <c r="K27" s="19">
        <f t="shared" si="0"/>
        <v>2148514</v>
      </c>
      <c r="L27" s="6">
        <f t="shared" si="1"/>
        <v>22878.970742593032</v>
      </c>
      <c r="M27" s="6">
        <f t="shared" si="2"/>
        <v>31534.320147238923</v>
      </c>
      <c r="N27" s="3">
        <f t="shared" si="3"/>
        <v>81.36459665386533</v>
      </c>
      <c r="O27" s="20">
        <f t="shared" si="4"/>
        <v>31.584739458836463</v>
      </c>
      <c r="P27" s="21">
        <f t="shared" si="5"/>
        <v>37.83102615071976</v>
      </c>
      <c r="Q27" s="3" t="s">
        <v>91</v>
      </c>
      <c r="R27" s="1" t="s">
        <v>86</v>
      </c>
      <c r="S27" s="1">
        <v>12</v>
      </c>
      <c r="T27" s="6">
        <v>8</v>
      </c>
      <c r="U27" s="1">
        <v>33</v>
      </c>
    </row>
    <row r="28" spans="1:21" ht="11.25">
      <c r="A28" s="1">
        <v>10000</v>
      </c>
      <c r="B28" s="1">
        <v>2</v>
      </c>
      <c r="C28" s="1" t="s">
        <v>82</v>
      </c>
      <c r="D28" s="1">
        <v>40</v>
      </c>
      <c r="E28" s="1" t="s">
        <v>80</v>
      </c>
      <c r="F28" s="1" t="s">
        <v>30</v>
      </c>
      <c r="G28" s="6">
        <v>11368020</v>
      </c>
      <c r="H28" s="6">
        <v>18924663</v>
      </c>
      <c r="I28" s="6">
        <v>423028</v>
      </c>
      <c r="J28" s="6">
        <v>513382</v>
      </c>
      <c r="K28" s="19">
        <f t="shared" si="0"/>
        <v>90354</v>
      </c>
      <c r="L28" s="6">
        <f t="shared" si="1"/>
        <v>26872.97294741719</v>
      </c>
      <c r="M28" s="6">
        <f t="shared" si="2"/>
        <v>36862.73184490301</v>
      </c>
      <c r="N28" s="3">
        <f t="shared" si="3"/>
        <v>66.47281584655904</v>
      </c>
      <c r="O28" s="20">
        <f t="shared" si="4"/>
        <v>21.35886986204223</v>
      </c>
      <c r="P28" s="21">
        <f t="shared" si="5"/>
        <v>37.17399975444828</v>
      </c>
      <c r="Q28" s="3" t="s">
        <v>91</v>
      </c>
      <c r="R28" s="1" t="s">
        <v>86</v>
      </c>
      <c r="S28" s="1">
        <v>30</v>
      </c>
      <c r="T28" s="6">
        <v>23</v>
      </c>
      <c r="U28" s="1">
        <v>36</v>
      </c>
    </row>
    <row r="29" spans="1:21" ht="11.25">
      <c r="A29" s="1">
        <v>16000</v>
      </c>
      <c r="B29" s="1">
        <v>7</v>
      </c>
      <c r="C29" s="1" t="s">
        <v>82</v>
      </c>
      <c r="D29" s="1">
        <v>40</v>
      </c>
      <c r="E29" s="1" t="s">
        <v>80</v>
      </c>
      <c r="F29" s="1" t="s">
        <v>35</v>
      </c>
      <c r="G29" s="6">
        <v>11447838</v>
      </c>
      <c r="H29" s="6">
        <v>22113003</v>
      </c>
      <c r="I29" s="6">
        <v>552735</v>
      </c>
      <c r="J29" s="6">
        <v>786856</v>
      </c>
      <c r="K29" s="19">
        <f t="shared" si="0"/>
        <v>234121</v>
      </c>
      <c r="L29" s="6">
        <f t="shared" si="1"/>
        <v>20711.259464300252</v>
      </c>
      <c r="M29" s="6">
        <f t="shared" si="2"/>
        <v>28102.98580680582</v>
      </c>
      <c r="N29" s="3">
        <f t="shared" si="3"/>
        <v>93.16313700455929</v>
      </c>
      <c r="O29" s="20">
        <f t="shared" si="4"/>
        <v>42.35682560358942</v>
      </c>
      <c r="P29" s="21">
        <f t="shared" si="5"/>
        <v>35.68941017443481</v>
      </c>
      <c r="Q29" s="3" t="s">
        <v>91</v>
      </c>
      <c r="R29" s="1" t="s">
        <v>86</v>
      </c>
      <c r="S29" s="1">
        <v>7</v>
      </c>
      <c r="T29" s="6">
        <v>5</v>
      </c>
      <c r="U29" s="1">
        <v>39</v>
      </c>
    </row>
    <row r="30" spans="1:21" ht="11.25">
      <c r="A30" s="1">
        <v>35000</v>
      </c>
      <c r="B30" s="1">
        <v>6</v>
      </c>
      <c r="C30" s="1" t="s">
        <v>82</v>
      </c>
      <c r="D30" s="1">
        <v>40</v>
      </c>
      <c r="E30" s="1" t="s">
        <v>80</v>
      </c>
      <c r="F30" s="1" t="s">
        <v>54</v>
      </c>
      <c r="G30" s="6">
        <v>16008339</v>
      </c>
      <c r="H30" s="6">
        <v>27685093</v>
      </c>
      <c r="I30" s="6">
        <v>767044</v>
      </c>
      <c r="J30" s="6">
        <v>978863</v>
      </c>
      <c r="K30" s="19">
        <f t="shared" si="0"/>
        <v>211819</v>
      </c>
      <c r="L30" s="6">
        <f t="shared" si="1"/>
        <v>20870.170420471313</v>
      </c>
      <c r="M30" s="6">
        <f t="shared" si="2"/>
        <v>28282.908844240716</v>
      </c>
      <c r="N30" s="3">
        <f t="shared" si="3"/>
        <v>72.94169619971191</v>
      </c>
      <c r="O30" s="20">
        <f t="shared" si="4"/>
        <v>27.6149738476541</v>
      </c>
      <c r="P30" s="21">
        <f t="shared" si="5"/>
        <v>35.518341606345146</v>
      </c>
      <c r="Q30" s="3" t="s">
        <v>91</v>
      </c>
      <c r="R30" s="1" t="s">
        <v>86</v>
      </c>
      <c r="S30" s="1">
        <v>20</v>
      </c>
      <c r="T30" s="6">
        <v>11</v>
      </c>
      <c r="U30" s="1">
        <v>40</v>
      </c>
    </row>
    <row r="31" spans="1:21" ht="11.25">
      <c r="A31" s="1">
        <v>40000</v>
      </c>
      <c r="B31" s="1">
        <v>6</v>
      </c>
      <c r="C31" s="1" t="s">
        <v>82</v>
      </c>
      <c r="D31" s="1">
        <v>40</v>
      </c>
      <c r="E31" s="1" t="s">
        <v>80</v>
      </c>
      <c r="F31" s="1" t="s">
        <v>59</v>
      </c>
      <c r="G31" s="6">
        <v>35595755</v>
      </c>
      <c r="H31" s="6">
        <v>57052353</v>
      </c>
      <c r="I31" s="6">
        <v>1665033</v>
      </c>
      <c r="J31" s="6">
        <v>2030436</v>
      </c>
      <c r="K31" s="19">
        <f t="shared" si="0"/>
        <v>365403</v>
      </c>
      <c r="L31" s="6">
        <f t="shared" si="1"/>
        <v>21378.408115634942</v>
      </c>
      <c r="M31" s="6">
        <f t="shared" si="2"/>
        <v>28098.572424838803</v>
      </c>
      <c r="N31" s="3">
        <f t="shared" si="3"/>
        <v>60.278530403414685</v>
      </c>
      <c r="O31" s="20">
        <f t="shared" si="4"/>
        <v>21.945691166481396</v>
      </c>
      <c r="P31" s="21">
        <f t="shared" si="5"/>
        <v>31.434353170052542</v>
      </c>
      <c r="Q31" s="3" t="s">
        <v>91</v>
      </c>
      <c r="R31" s="1" t="s">
        <v>86</v>
      </c>
      <c r="S31" s="1">
        <v>38</v>
      </c>
      <c r="T31" s="6">
        <v>19</v>
      </c>
      <c r="U31" s="1">
        <v>44</v>
      </c>
    </row>
    <row r="32" spans="1:21" ht="11.25">
      <c r="A32" s="1">
        <v>30000</v>
      </c>
      <c r="B32" s="1">
        <v>7</v>
      </c>
      <c r="C32" s="1" t="s">
        <v>82</v>
      </c>
      <c r="D32" s="1">
        <v>40</v>
      </c>
      <c r="E32" s="1" t="s">
        <v>80</v>
      </c>
      <c r="F32" s="1" t="s">
        <v>49</v>
      </c>
      <c r="G32" s="6">
        <v>7938910</v>
      </c>
      <c r="H32" s="6">
        <v>13306937</v>
      </c>
      <c r="I32" s="6">
        <v>436574</v>
      </c>
      <c r="J32" s="6">
        <v>562600</v>
      </c>
      <c r="K32" s="19">
        <f t="shared" si="0"/>
        <v>126026</v>
      </c>
      <c r="L32" s="6">
        <f t="shared" si="1"/>
        <v>18184.568939057295</v>
      </c>
      <c r="M32" s="6">
        <f t="shared" si="2"/>
        <v>23652.571987202275</v>
      </c>
      <c r="N32" s="3">
        <f t="shared" si="3"/>
        <v>67.6166753370425</v>
      </c>
      <c r="O32" s="20">
        <f t="shared" si="4"/>
        <v>28.86704201349599</v>
      </c>
      <c r="P32" s="21">
        <f t="shared" si="5"/>
        <v>30.06946750549946</v>
      </c>
      <c r="Q32" s="3" t="s">
        <v>91</v>
      </c>
      <c r="R32" s="1" t="s">
        <v>86</v>
      </c>
      <c r="S32" s="1">
        <v>26</v>
      </c>
      <c r="T32" s="6">
        <v>10</v>
      </c>
      <c r="U32" s="1">
        <v>45</v>
      </c>
    </row>
    <row r="33" spans="1:21" ht="11.25">
      <c r="A33" s="1">
        <v>56000</v>
      </c>
      <c r="B33" s="1">
        <v>7</v>
      </c>
      <c r="C33" s="1" t="s">
        <v>82</v>
      </c>
      <c r="D33" s="1">
        <v>40</v>
      </c>
      <c r="E33" s="1" t="s">
        <v>80</v>
      </c>
      <c r="F33" s="1" t="s">
        <v>73</v>
      </c>
      <c r="G33" s="6">
        <v>5715698</v>
      </c>
      <c r="H33" s="6">
        <v>8940138</v>
      </c>
      <c r="I33" s="6">
        <v>272471</v>
      </c>
      <c r="J33" s="6">
        <v>330657</v>
      </c>
      <c r="K33" s="19">
        <f t="shared" si="0"/>
        <v>58186</v>
      </c>
      <c r="L33" s="6">
        <f t="shared" si="1"/>
        <v>20977.27097562676</v>
      </c>
      <c r="M33" s="6">
        <f t="shared" si="2"/>
        <v>27037.49807202025</v>
      </c>
      <c r="N33" s="3">
        <f t="shared" si="3"/>
        <v>56.41375733987346</v>
      </c>
      <c r="O33" s="20">
        <f t="shared" si="4"/>
        <v>21.354933185550017</v>
      </c>
      <c r="P33" s="21">
        <f t="shared" si="5"/>
        <v>28.889492362637604</v>
      </c>
      <c r="Q33" s="3" t="s">
        <v>91</v>
      </c>
      <c r="R33" s="1" t="s">
        <v>86</v>
      </c>
      <c r="S33" s="1">
        <v>44</v>
      </c>
      <c r="T33" s="6">
        <v>24</v>
      </c>
      <c r="U33" s="1">
        <v>47</v>
      </c>
    </row>
    <row r="34" spans="1:21" ht="11.25">
      <c r="A34" s="1">
        <v>25000</v>
      </c>
      <c r="B34" s="1">
        <v>1</v>
      </c>
      <c r="C34" s="1" t="s">
        <v>82</v>
      </c>
      <c r="D34" s="1">
        <v>40</v>
      </c>
      <c r="E34" s="1" t="s">
        <v>80</v>
      </c>
      <c r="F34" s="1" t="s">
        <v>44</v>
      </c>
      <c r="G34" s="6">
        <v>103655619</v>
      </c>
      <c r="H34" s="6">
        <v>185513762</v>
      </c>
      <c r="I34" s="6">
        <v>3647410</v>
      </c>
      <c r="J34" s="6">
        <v>4111592</v>
      </c>
      <c r="K34" s="19">
        <f t="shared" si="0"/>
        <v>464182</v>
      </c>
      <c r="L34" s="6">
        <f t="shared" si="1"/>
        <v>28418.965512514358</v>
      </c>
      <c r="M34" s="6">
        <f t="shared" si="2"/>
        <v>45119.69135069822</v>
      </c>
      <c r="N34" s="3">
        <f t="shared" si="3"/>
        <v>78.97125480481671</v>
      </c>
      <c r="O34" s="21">
        <f t="shared" si="4"/>
        <v>12.726345543824259</v>
      </c>
      <c r="P34" s="20">
        <f t="shared" si="5"/>
        <v>58.76612866442888</v>
      </c>
      <c r="Q34" s="3" t="s">
        <v>92</v>
      </c>
      <c r="R34" s="1" t="s">
        <v>86</v>
      </c>
      <c r="S34" s="1">
        <v>15</v>
      </c>
      <c r="T34" s="6">
        <v>42</v>
      </c>
      <c r="U34" s="1">
        <v>1</v>
      </c>
    </row>
    <row r="35" spans="1:21" ht="11.25">
      <c r="A35" s="1">
        <v>11000</v>
      </c>
      <c r="B35" s="1">
        <v>2</v>
      </c>
      <c r="C35" s="1" t="s">
        <v>82</v>
      </c>
      <c r="D35" s="1">
        <v>40</v>
      </c>
      <c r="E35" s="1" t="s">
        <v>80</v>
      </c>
      <c r="F35" s="1" t="s">
        <v>31</v>
      </c>
      <c r="G35" s="6">
        <v>31516808</v>
      </c>
      <c r="H35" s="6">
        <v>47258174</v>
      </c>
      <c r="I35" s="6">
        <v>788690</v>
      </c>
      <c r="J35" s="6">
        <v>772311</v>
      </c>
      <c r="K35" s="19">
        <f t="shared" si="0"/>
        <v>-16379</v>
      </c>
      <c r="L35" s="6">
        <f t="shared" si="1"/>
        <v>39960.958044352024</v>
      </c>
      <c r="M35" s="6">
        <f t="shared" si="2"/>
        <v>61190.600677706265</v>
      </c>
      <c r="N35" s="3">
        <f t="shared" si="3"/>
        <v>49.94593995686365</v>
      </c>
      <c r="O35" s="21">
        <f t="shared" si="4"/>
        <v>-2.0767348387833007</v>
      </c>
      <c r="P35" s="20">
        <f t="shared" si="5"/>
        <v>53.125960117852536</v>
      </c>
      <c r="Q35" s="3" t="s">
        <v>92</v>
      </c>
      <c r="R35" s="1" t="s">
        <v>86</v>
      </c>
      <c r="S35" s="1" t="s">
        <v>87</v>
      </c>
      <c r="T35" s="6" t="s">
        <v>87</v>
      </c>
      <c r="U35" s="3" t="s">
        <v>87</v>
      </c>
    </row>
    <row r="36" spans="1:21" ht="11.25">
      <c r="A36" s="1">
        <v>9000</v>
      </c>
      <c r="B36" s="1">
        <v>1</v>
      </c>
      <c r="C36" s="1" t="s">
        <v>82</v>
      </c>
      <c r="D36" s="1">
        <v>40</v>
      </c>
      <c r="E36" s="1" t="s">
        <v>80</v>
      </c>
      <c r="F36" s="1" t="s">
        <v>29</v>
      </c>
      <c r="G36" s="6">
        <v>61621910</v>
      </c>
      <c r="H36" s="6">
        <v>98107111</v>
      </c>
      <c r="I36" s="6">
        <v>2018797</v>
      </c>
      <c r="J36" s="6">
        <v>2116592</v>
      </c>
      <c r="K36" s="19">
        <f t="shared" si="0"/>
        <v>97795</v>
      </c>
      <c r="L36" s="6">
        <f t="shared" si="1"/>
        <v>30524.074485943856</v>
      </c>
      <c r="M36" s="6">
        <f t="shared" si="2"/>
        <v>46351.451295289786</v>
      </c>
      <c r="N36" s="3">
        <f t="shared" si="3"/>
        <v>59.20816313548216</v>
      </c>
      <c r="O36" s="21">
        <f t="shared" si="4"/>
        <v>4.844221583447972</v>
      </c>
      <c r="P36" s="20">
        <f t="shared" si="5"/>
        <v>51.852110427244355</v>
      </c>
      <c r="Q36" s="3" t="s">
        <v>92</v>
      </c>
      <c r="R36" s="1" t="s">
        <v>86</v>
      </c>
      <c r="S36" s="1">
        <v>40</v>
      </c>
      <c r="T36" s="6">
        <v>50</v>
      </c>
      <c r="U36" s="1">
        <v>5</v>
      </c>
    </row>
    <row r="37" spans="1:21" ht="11.25">
      <c r="A37" s="1">
        <v>36000</v>
      </c>
      <c r="B37" s="1">
        <v>2</v>
      </c>
      <c r="C37" s="1" t="s">
        <v>82</v>
      </c>
      <c r="D37" s="1">
        <v>40</v>
      </c>
      <c r="E37" s="1" t="s">
        <v>80</v>
      </c>
      <c r="F37" s="1" t="s">
        <v>55</v>
      </c>
      <c r="G37" s="6">
        <v>309976099</v>
      </c>
      <c r="H37" s="6">
        <v>502971599</v>
      </c>
      <c r="I37" s="6">
        <v>9818930</v>
      </c>
      <c r="J37" s="6">
        <v>10548192</v>
      </c>
      <c r="K37" s="19">
        <f t="shared" si="0"/>
        <v>729262</v>
      </c>
      <c r="L37" s="6">
        <f t="shared" si="1"/>
        <v>31569.23402040752</v>
      </c>
      <c r="M37" s="6">
        <f t="shared" si="2"/>
        <v>47683.204761536384</v>
      </c>
      <c r="N37" s="3">
        <f t="shared" si="3"/>
        <v>62.261413258188014</v>
      </c>
      <c r="O37" s="21">
        <f t="shared" si="4"/>
        <v>7.427102545796749</v>
      </c>
      <c r="P37" s="20">
        <f t="shared" si="5"/>
        <v>51.04327438135559</v>
      </c>
      <c r="Q37" s="3" t="s">
        <v>92</v>
      </c>
      <c r="R37" s="1" t="s">
        <v>86</v>
      </c>
      <c r="S37" s="1">
        <v>35</v>
      </c>
      <c r="T37" s="6">
        <v>47</v>
      </c>
      <c r="U37" s="1">
        <v>6</v>
      </c>
    </row>
    <row r="38" spans="1:21" ht="11.25">
      <c r="A38" s="1">
        <v>34000</v>
      </c>
      <c r="B38" s="1">
        <v>2</v>
      </c>
      <c r="C38" s="1" t="s">
        <v>82</v>
      </c>
      <c r="D38" s="1">
        <v>40</v>
      </c>
      <c r="E38" s="1" t="s">
        <v>80</v>
      </c>
      <c r="F38" s="1" t="s">
        <v>53</v>
      </c>
      <c r="G38" s="6">
        <v>132043730</v>
      </c>
      <c r="H38" s="6">
        <v>218291609</v>
      </c>
      <c r="I38" s="6">
        <v>4345773</v>
      </c>
      <c r="J38" s="6">
        <v>4771267</v>
      </c>
      <c r="K38" s="19">
        <f t="shared" si="0"/>
        <v>425494</v>
      </c>
      <c r="L38" s="6">
        <f t="shared" si="1"/>
        <v>30384.405720225146</v>
      </c>
      <c r="M38" s="6">
        <f t="shared" si="2"/>
        <v>45751.287655878405</v>
      </c>
      <c r="N38" s="3">
        <f t="shared" si="3"/>
        <v>65.31766332259774</v>
      </c>
      <c r="O38" s="21">
        <f t="shared" si="4"/>
        <v>9.7909854012163</v>
      </c>
      <c r="P38" s="20">
        <f t="shared" si="5"/>
        <v>50.57489712699699</v>
      </c>
      <c r="Q38" s="3" t="s">
        <v>92</v>
      </c>
      <c r="R38" s="1" t="s">
        <v>86</v>
      </c>
      <c r="S38" s="1">
        <v>31</v>
      </c>
      <c r="T38" s="6">
        <v>46</v>
      </c>
      <c r="U38" s="1">
        <v>8</v>
      </c>
    </row>
    <row r="39" spans="1:21" ht="11.25">
      <c r="A39" s="1">
        <v>6000</v>
      </c>
      <c r="B39" s="1">
        <v>8</v>
      </c>
      <c r="C39" s="1" t="s">
        <v>82</v>
      </c>
      <c r="D39" s="1">
        <v>40</v>
      </c>
      <c r="E39" s="1" t="s">
        <v>80</v>
      </c>
      <c r="F39" s="1" t="s">
        <v>27</v>
      </c>
      <c r="G39" s="6">
        <v>482925921</v>
      </c>
      <c r="H39" s="6">
        <v>825224182</v>
      </c>
      <c r="I39" s="6">
        <v>16970340</v>
      </c>
      <c r="J39" s="6">
        <v>19654877</v>
      </c>
      <c r="K39" s="19">
        <f t="shared" si="0"/>
        <v>2684537</v>
      </c>
      <c r="L39" s="6">
        <f t="shared" si="1"/>
        <v>28457.056311187636</v>
      </c>
      <c r="M39" s="6">
        <f t="shared" si="2"/>
        <v>41985.720999424215</v>
      </c>
      <c r="N39" s="3">
        <f t="shared" si="3"/>
        <v>70.88007624258378</v>
      </c>
      <c r="O39" s="21">
        <f t="shared" si="4"/>
        <v>15.818993608849329</v>
      </c>
      <c r="P39" s="20">
        <f t="shared" si="5"/>
        <v>47.54063294634556</v>
      </c>
      <c r="Q39" s="3" t="s">
        <v>92</v>
      </c>
      <c r="R39" s="1" t="s">
        <v>86</v>
      </c>
      <c r="S39" s="1">
        <v>22</v>
      </c>
      <c r="T39" s="6">
        <v>39</v>
      </c>
      <c r="U39" s="1">
        <v>11</v>
      </c>
    </row>
    <row r="40" spans="1:21" ht="11.25">
      <c r="A40" s="1">
        <v>51000</v>
      </c>
      <c r="B40" s="1">
        <v>5</v>
      </c>
      <c r="C40" s="1" t="s">
        <v>82</v>
      </c>
      <c r="D40" s="1">
        <v>40</v>
      </c>
      <c r="E40" s="1" t="s">
        <v>80</v>
      </c>
      <c r="F40" s="1" t="s">
        <v>69</v>
      </c>
      <c r="G40" s="6">
        <v>92361879</v>
      </c>
      <c r="H40" s="6">
        <v>161669369</v>
      </c>
      <c r="I40" s="6">
        <v>3727194</v>
      </c>
      <c r="J40" s="6">
        <v>4431631</v>
      </c>
      <c r="K40" s="19">
        <f t="shared" si="0"/>
        <v>704437</v>
      </c>
      <c r="L40" s="6">
        <f t="shared" si="1"/>
        <v>24780.53973042455</v>
      </c>
      <c r="M40" s="6">
        <f t="shared" si="2"/>
        <v>36480.783034508066</v>
      </c>
      <c r="N40" s="3">
        <f t="shared" si="3"/>
        <v>75.0390645473984</v>
      </c>
      <c r="O40" s="21">
        <f t="shared" si="4"/>
        <v>18.899928471659912</v>
      </c>
      <c r="P40" s="20">
        <f t="shared" si="5"/>
        <v>47.21544983024897</v>
      </c>
      <c r="Q40" s="3" t="s">
        <v>92</v>
      </c>
      <c r="R40" s="1" t="s">
        <v>86</v>
      </c>
      <c r="S40" s="1">
        <v>17</v>
      </c>
      <c r="T40" s="6">
        <v>31</v>
      </c>
      <c r="U40" s="1">
        <v>12</v>
      </c>
    </row>
    <row r="41" spans="1:21" ht="11.25">
      <c r="A41" s="1">
        <v>17000</v>
      </c>
      <c r="B41" s="1">
        <v>3</v>
      </c>
      <c r="C41" s="1" t="s">
        <v>82</v>
      </c>
      <c r="D41" s="1">
        <v>40</v>
      </c>
      <c r="E41" s="1" t="s">
        <v>80</v>
      </c>
      <c r="F41" s="1" t="s">
        <v>36</v>
      </c>
      <c r="G41" s="6">
        <v>173202696</v>
      </c>
      <c r="H41" s="6">
        <v>293692287</v>
      </c>
      <c r="I41" s="6">
        <v>6441625</v>
      </c>
      <c r="J41" s="6">
        <v>7442406</v>
      </c>
      <c r="K41" s="19">
        <f aca="true" t="shared" si="6" ref="K41:K59">+J41-I41</f>
        <v>1000781</v>
      </c>
      <c r="L41" s="6">
        <f aca="true" t="shared" si="7" ref="L41:L59">+G41/I41*1000</f>
        <v>26888.043933013796</v>
      </c>
      <c r="M41" s="6">
        <f aca="true" t="shared" si="8" ref="M41:M59">+H41/J41*1000</f>
        <v>39462.00825378244</v>
      </c>
      <c r="N41" s="3">
        <f aca="true" t="shared" si="9" ref="N41:N59">+((H41/G41)-1)*100</f>
        <v>69.5656556061922</v>
      </c>
      <c r="O41" s="21">
        <f aca="true" t="shared" si="10" ref="O41:O59">+((J41/I41)-1)*100</f>
        <v>15.536157413696072</v>
      </c>
      <c r="P41" s="20">
        <f aca="true" t="shared" si="11" ref="P41:P59">+((M41/L41)-1)*100</f>
        <v>46.76414674155611</v>
      </c>
      <c r="Q41" s="3" t="s">
        <v>92</v>
      </c>
      <c r="R41" s="1" t="s">
        <v>86</v>
      </c>
      <c r="S41" s="1">
        <v>24</v>
      </c>
      <c r="T41" s="6">
        <v>40</v>
      </c>
      <c r="U41" s="1">
        <v>14</v>
      </c>
    </row>
    <row r="42" spans="1:21" ht="11.25">
      <c r="A42" s="1">
        <v>26000</v>
      </c>
      <c r="B42" s="1">
        <v>3</v>
      </c>
      <c r="C42" s="1" t="s">
        <v>82</v>
      </c>
      <c r="D42" s="1">
        <v>40</v>
      </c>
      <c r="E42" s="1" t="s">
        <v>80</v>
      </c>
      <c r="F42" s="1" t="s">
        <v>45</v>
      </c>
      <c r="G42" s="6">
        <v>127386933</v>
      </c>
      <c r="H42" s="6">
        <v>212728705</v>
      </c>
      <c r="I42" s="6">
        <v>4826388</v>
      </c>
      <c r="J42" s="6">
        <v>5654522</v>
      </c>
      <c r="K42" s="19">
        <f t="shared" si="6"/>
        <v>828134</v>
      </c>
      <c r="L42" s="6">
        <f t="shared" si="7"/>
        <v>26393.84421642023</v>
      </c>
      <c r="M42" s="6">
        <f t="shared" si="8"/>
        <v>37620.988122426614</v>
      </c>
      <c r="N42" s="3">
        <f t="shared" si="9"/>
        <v>66.99413353487363</v>
      </c>
      <c r="O42" s="21">
        <f t="shared" si="10"/>
        <v>17.158463016234915</v>
      </c>
      <c r="P42" s="21">
        <f t="shared" si="11"/>
        <v>42.53697875136246</v>
      </c>
      <c r="Q42" s="3" t="s">
        <v>90</v>
      </c>
      <c r="R42" s="1" t="s">
        <v>86</v>
      </c>
      <c r="S42" s="1">
        <v>28</v>
      </c>
      <c r="T42" s="6">
        <v>37</v>
      </c>
      <c r="U42" s="1">
        <v>18</v>
      </c>
    </row>
    <row r="43" spans="1:21" ht="11.25">
      <c r="A43" s="1">
        <v>24000</v>
      </c>
      <c r="B43" s="1">
        <v>2</v>
      </c>
      <c r="C43" s="1" t="s">
        <v>82</v>
      </c>
      <c r="D43" s="1">
        <v>40</v>
      </c>
      <c r="E43" s="1" t="s">
        <v>80</v>
      </c>
      <c r="F43" s="1" t="s">
        <v>43</v>
      </c>
      <c r="G43" s="6">
        <v>72024245</v>
      </c>
      <c r="H43" s="6">
        <v>115517864</v>
      </c>
      <c r="I43" s="6">
        <v>2760811</v>
      </c>
      <c r="J43" s="6">
        <v>3110630</v>
      </c>
      <c r="K43" s="19">
        <f t="shared" si="6"/>
        <v>349819</v>
      </c>
      <c r="L43" s="6">
        <f t="shared" si="7"/>
        <v>26088.07520688667</v>
      </c>
      <c r="M43" s="6">
        <f t="shared" si="8"/>
        <v>37136.48489212796</v>
      </c>
      <c r="N43" s="3">
        <f t="shared" si="9"/>
        <v>60.387469525018965</v>
      </c>
      <c r="O43" s="21">
        <f t="shared" si="10"/>
        <v>12.670878231070514</v>
      </c>
      <c r="P43" s="21">
        <f t="shared" si="11"/>
        <v>42.35042101659059</v>
      </c>
      <c r="Q43" s="3" t="s">
        <v>90</v>
      </c>
      <c r="R43" s="1" t="s">
        <v>86</v>
      </c>
      <c r="S43" s="1">
        <v>37</v>
      </c>
      <c r="T43" s="6">
        <v>43</v>
      </c>
      <c r="U43" s="1">
        <v>19</v>
      </c>
    </row>
    <row r="44" spans="1:21" ht="11.25">
      <c r="A44" s="1">
        <v>29000</v>
      </c>
      <c r="B44" s="1">
        <v>4</v>
      </c>
      <c r="C44" s="1" t="s">
        <v>82</v>
      </c>
      <c r="D44" s="1">
        <v>40</v>
      </c>
      <c r="E44" s="1" t="s">
        <v>80</v>
      </c>
      <c r="F44" s="1" t="s">
        <v>48</v>
      </c>
      <c r="G44" s="6">
        <v>66331044</v>
      </c>
      <c r="H44" s="6">
        <v>110776439</v>
      </c>
      <c r="I44" s="6">
        <v>2994201</v>
      </c>
      <c r="J44" s="6">
        <v>3515838</v>
      </c>
      <c r="K44" s="19">
        <f t="shared" si="6"/>
        <v>521637</v>
      </c>
      <c r="L44" s="6">
        <f t="shared" si="7"/>
        <v>22153.17007776031</v>
      </c>
      <c r="M44" s="6">
        <f t="shared" si="8"/>
        <v>31507.833694271463</v>
      </c>
      <c r="N44" s="3">
        <f t="shared" si="9"/>
        <v>67.00542056898729</v>
      </c>
      <c r="O44" s="21">
        <f t="shared" si="10"/>
        <v>17.421575906226728</v>
      </c>
      <c r="P44" s="21">
        <f t="shared" si="11"/>
        <v>42.22720081900311</v>
      </c>
      <c r="Q44" s="3" t="s">
        <v>90</v>
      </c>
      <c r="R44" s="1" t="s">
        <v>86</v>
      </c>
      <c r="S44" s="1">
        <v>27</v>
      </c>
      <c r="T44" s="6">
        <v>35</v>
      </c>
      <c r="U44" s="1">
        <v>21</v>
      </c>
    </row>
    <row r="45" spans="1:21" ht="11.25">
      <c r="A45" s="1">
        <v>44000</v>
      </c>
      <c r="B45" s="1">
        <v>1</v>
      </c>
      <c r="C45" s="1" t="s">
        <v>82</v>
      </c>
      <c r="D45" s="1">
        <v>40</v>
      </c>
      <c r="E45" s="1" t="s">
        <v>80</v>
      </c>
      <c r="F45" s="1" t="s">
        <v>62</v>
      </c>
      <c r="G45" s="6">
        <v>13361304</v>
      </c>
      <c r="H45" s="6">
        <v>19876815</v>
      </c>
      <c r="I45" s="6">
        <v>555181</v>
      </c>
      <c r="J45" s="6">
        <v>583996</v>
      </c>
      <c r="K45" s="19">
        <f t="shared" si="6"/>
        <v>28815</v>
      </c>
      <c r="L45" s="6">
        <f t="shared" si="7"/>
        <v>24066.572883438013</v>
      </c>
      <c r="M45" s="6">
        <f t="shared" si="8"/>
        <v>34035.87524572086</v>
      </c>
      <c r="N45" s="3">
        <f t="shared" si="9"/>
        <v>48.76403530673355</v>
      </c>
      <c r="O45" s="21">
        <f t="shared" si="10"/>
        <v>5.190199232322423</v>
      </c>
      <c r="P45" s="21">
        <f t="shared" si="11"/>
        <v>41.423855447002424</v>
      </c>
      <c r="Q45" s="3" t="s">
        <v>90</v>
      </c>
      <c r="R45" s="1" t="s">
        <v>86</v>
      </c>
      <c r="S45" s="1">
        <v>46</v>
      </c>
      <c r="T45" s="6">
        <v>48</v>
      </c>
      <c r="U45" s="1">
        <v>23</v>
      </c>
    </row>
    <row r="46" spans="1:21" ht="11.25">
      <c r="A46" s="1">
        <v>42000</v>
      </c>
      <c r="B46" s="1">
        <v>2</v>
      </c>
      <c r="C46" s="1" t="s">
        <v>82</v>
      </c>
      <c r="D46" s="1">
        <v>40</v>
      </c>
      <c r="E46" s="1" t="s">
        <v>80</v>
      </c>
      <c r="F46" s="1" t="s">
        <v>61</v>
      </c>
      <c r="G46" s="6">
        <v>162095132</v>
      </c>
      <c r="H46" s="6">
        <v>252138602</v>
      </c>
      <c r="I46" s="6">
        <v>6344318</v>
      </c>
      <c r="J46" s="6">
        <v>7002725</v>
      </c>
      <c r="K46" s="19">
        <f t="shared" si="6"/>
        <v>658407</v>
      </c>
      <c r="L46" s="6">
        <f t="shared" si="7"/>
        <v>25549.65435213052</v>
      </c>
      <c r="M46" s="6">
        <f t="shared" si="8"/>
        <v>36005.783748469345</v>
      </c>
      <c r="N46" s="3">
        <f t="shared" si="9"/>
        <v>55.54976814479537</v>
      </c>
      <c r="O46" s="21">
        <f t="shared" si="10"/>
        <v>10.377900351148849</v>
      </c>
      <c r="P46" s="21">
        <f t="shared" si="11"/>
        <v>40.924739146096954</v>
      </c>
      <c r="Q46" s="3" t="s">
        <v>90</v>
      </c>
      <c r="R46" s="1" t="s">
        <v>86</v>
      </c>
      <c r="S46" s="1">
        <v>45</v>
      </c>
      <c r="T46" s="6">
        <v>45</v>
      </c>
      <c r="U46" s="1">
        <v>25</v>
      </c>
    </row>
    <row r="47" spans="1:21" ht="11.25">
      <c r="A47" s="7">
        <v>18000</v>
      </c>
      <c r="B47" s="7">
        <v>3</v>
      </c>
      <c r="C47" s="7" t="s">
        <v>82</v>
      </c>
      <c r="D47" s="7">
        <v>40</v>
      </c>
      <c r="E47" s="7" t="s">
        <v>80</v>
      </c>
      <c r="F47" s="7" t="s">
        <v>37</v>
      </c>
      <c r="G47" s="9">
        <v>69645521</v>
      </c>
      <c r="H47" s="9">
        <v>116176922</v>
      </c>
      <c r="I47" s="9">
        <v>3091025</v>
      </c>
      <c r="J47" s="9">
        <v>3692251</v>
      </c>
      <c r="K47" s="22">
        <f t="shared" si="6"/>
        <v>601226</v>
      </c>
      <c r="L47" s="9">
        <f t="shared" si="7"/>
        <v>22531.52950881989</v>
      </c>
      <c r="M47" s="9">
        <f t="shared" si="8"/>
        <v>31465.06616153669</v>
      </c>
      <c r="N47" s="8">
        <f t="shared" si="9"/>
        <v>66.81176381751814</v>
      </c>
      <c r="O47" s="21">
        <f t="shared" si="10"/>
        <v>19.45070001051432</v>
      </c>
      <c r="P47" s="21">
        <f t="shared" si="11"/>
        <v>39.64904668020783</v>
      </c>
      <c r="Q47" s="8" t="s">
        <v>90</v>
      </c>
      <c r="R47" s="7" t="s">
        <v>86</v>
      </c>
      <c r="S47" s="1">
        <v>29</v>
      </c>
      <c r="T47" s="9">
        <v>28</v>
      </c>
      <c r="U47" s="7">
        <v>30</v>
      </c>
    </row>
    <row r="48" spans="1:21" ht="11.25">
      <c r="A48" s="1">
        <v>19000</v>
      </c>
      <c r="B48" s="1">
        <v>4</v>
      </c>
      <c r="C48" s="1" t="s">
        <v>82</v>
      </c>
      <c r="D48" s="1">
        <v>40</v>
      </c>
      <c r="E48" s="1" t="s">
        <v>80</v>
      </c>
      <c r="F48" s="1" t="s">
        <v>38</v>
      </c>
      <c r="G48" s="6">
        <v>32906579</v>
      </c>
      <c r="H48" s="6">
        <v>54135340</v>
      </c>
      <c r="I48" s="6">
        <v>1646434</v>
      </c>
      <c r="J48" s="6">
        <v>1946893</v>
      </c>
      <c r="K48" s="19">
        <f t="shared" si="6"/>
        <v>300459</v>
      </c>
      <c r="L48" s="6">
        <f t="shared" si="7"/>
        <v>19986.5764433922</v>
      </c>
      <c r="M48" s="6">
        <f t="shared" si="8"/>
        <v>27806.017074384672</v>
      </c>
      <c r="N48" s="3">
        <f t="shared" si="9"/>
        <v>64.51220894156151</v>
      </c>
      <c r="O48" s="21">
        <f t="shared" si="10"/>
        <v>18.249076488945203</v>
      </c>
      <c r="P48" s="21">
        <f t="shared" si="11"/>
        <v>39.12346195527483</v>
      </c>
      <c r="Q48" s="3" t="s">
        <v>90</v>
      </c>
      <c r="R48" s="1" t="s">
        <v>86</v>
      </c>
      <c r="S48" s="1">
        <v>33</v>
      </c>
      <c r="T48" s="6">
        <v>32</v>
      </c>
      <c r="U48" s="1">
        <v>32</v>
      </c>
    </row>
    <row r="49" spans="1:21" ht="11.25">
      <c r="A49" s="1">
        <v>31000</v>
      </c>
      <c r="B49" s="1">
        <v>4</v>
      </c>
      <c r="C49" s="1" t="s">
        <v>82</v>
      </c>
      <c r="D49" s="1">
        <v>40</v>
      </c>
      <c r="E49" s="1" t="s">
        <v>80</v>
      </c>
      <c r="F49" s="1" t="s">
        <v>50</v>
      </c>
      <c r="G49" s="6">
        <v>20855384</v>
      </c>
      <c r="H49" s="6">
        <v>34274334</v>
      </c>
      <c r="I49" s="6">
        <v>994628</v>
      </c>
      <c r="J49" s="6">
        <v>1186945</v>
      </c>
      <c r="K49" s="19">
        <f t="shared" si="6"/>
        <v>192317</v>
      </c>
      <c r="L49" s="6">
        <f t="shared" si="7"/>
        <v>20968.02422614284</v>
      </c>
      <c r="M49" s="6">
        <f t="shared" si="8"/>
        <v>28876.092826542088</v>
      </c>
      <c r="N49" s="3">
        <f t="shared" si="9"/>
        <v>64.34285746069217</v>
      </c>
      <c r="O49" s="21">
        <f t="shared" si="10"/>
        <v>19.335570685723713</v>
      </c>
      <c r="P49" s="21">
        <f t="shared" si="11"/>
        <v>37.714896335056224</v>
      </c>
      <c r="Q49" s="3" t="s">
        <v>90</v>
      </c>
      <c r="R49" s="1" t="s">
        <v>86</v>
      </c>
      <c r="S49" s="1">
        <v>34</v>
      </c>
      <c r="T49" s="6">
        <v>29</v>
      </c>
      <c r="U49" s="1">
        <v>34</v>
      </c>
    </row>
    <row r="50" spans="1:21" ht="11.25">
      <c r="A50" s="1">
        <v>45000</v>
      </c>
      <c r="B50" s="1">
        <v>5</v>
      </c>
      <c r="C50" s="1" t="s">
        <v>82</v>
      </c>
      <c r="D50" s="1">
        <v>40</v>
      </c>
      <c r="E50" s="1" t="s">
        <v>80</v>
      </c>
      <c r="F50" s="1" t="s">
        <v>63</v>
      </c>
      <c r="G50" s="6">
        <v>40906390</v>
      </c>
      <c r="H50" s="6">
        <v>67325438</v>
      </c>
      <c r="I50" s="6">
        <v>1926375</v>
      </c>
      <c r="J50" s="6">
        <v>2304687</v>
      </c>
      <c r="K50" s="19">
        <f t="shared" si="6"/>
        <v>378312</v>
      </c>
      <c r="L50" s="6">
        <f t="shared" si="7"/>
        <v>21234.90493803128</v>
      </c>
      <c r="M50" s="6">
        <f t="shared" si="8"/>
        <v>29212.399774893507</v>
      </c>
      <c r="N50" s="3">
        <f t="shared" si="9"/>
        <v>64.5841591008153</v>
      </c>
      <c r="O50" s="21">
        <f t="shared" si="10"/>
        <v>19.638543897216266</v>
      </c>
      <c r="P50" s="21">
        <f t="shared" si="11"/>
        <v>37.567838707743384</v>
      </c>
      <c r="Q50" s="3" t="s">
        <v>90</v>
      </c>
      <c r="R50" s="1" t="s">
        <v>86</v>
      </c>
      <c r="S50" s="1">
        <v>32</v>
      </c>
      <c r="T50" s="6">
        <v>26</v>
      </c>
      <c r="U50" s="1">
        <v>35</v>
      </c>
    </row>
    <row r="51" spans="1:21" ht="11.25">
      <c r="A51" s="1">
        <v>38000</v>
      </c>
      <c r="B51" s="1">
        <v>4</v>
      </c>
      <c r="C51" s="1" t="s">
        <v>82</v>
      </c>
      <c r="D51" s="1">
        <v>40</v>
      </c>
      <c r="E51" s="1" t="s">
        <v>80</v>
      </c>
      <c r="F51" s="1" t="s">
        <v>57</v>
      </c>
      <c r="G51" s="6">
        <v>6895694</v>
      </c>
      <c r="H51" s="6">
        <v>11168097</v>
      </c>
      <c r="I51" s="6">
        <v>376339</v>
      </c>
      <c r="J51" s="6">
        <v>448956</v>
      </c>
      <c r="K51" s="19">
        <f t="shared" si="6"/>
        <v>72617</v>
      </c>
      <c r="L51" s="6">
        <f t="shared" si="7"/>
        <v>18323.091680638998</v>
      </c>
      <c r="M51" s="6">
        <f t="shared" si="8"/>
        <v>24875.70496886109</v>
      </c>
      <c r="N51" s="3">
        <f t="shared" si="9"/>
        <v>61.95754916038907</v>
      </c>
      <c r="O51" s="21">
        <f t="shared" si="10"/>
        <v>19.29563505243943</v>
      </c>
      <c r="P51" s="21">
        <f t="shared" si="11"/>
        <v>35.761504676341694</v>
      </c>
      <c r="Q51" s="3" t="s">
        <v>90</v>
      </c>
      <c r="R51" s="1" t="s">
        <v>86</v>
      </c>
      <c r="S51" s="1">
        <v>36</v>
      </c>
      <c r="T51" s="6">
        <v>30</v>
      </c>
      <c r="U51" s="1">
        <v>37</v>
      </c>
    </row>
    <row r="52" spans="1:21" ht="11.25">
      <c r="A52" s="1">
        <v>50000</v>
      </c>
      <c r="B52" s="1">
        <v>1</v>
      </c>
      <c r="C52" s="1" t="s">
        <v>82</v>
      </c>
      <c r="D52" s="1">
        <v>40</v>
      </c>
      <c r="E52" s="1" t="s">
        <v>80</v>
      </c>
      <c r="F52" s="1" t="s">
        <v>68</v>
      </c>
      <c r="G52" s="6">
        <v>7102033</v>
      </c>
      <c r="H52" s="6">
        <v>11380757</v>
      </c>
      <c r="I52" s="6">
        <v>343683</v>
      </c>
      <c r="J52" s="6">
        <v>405680</v>
      </c>
      <c r="K52" s="19">
        <f t="shared" si="6"/>
        <v>61997</v>
      </c>
      <c r="L52" s="6">
        <f t="shared" si="7"/>
        <v>20664.487332803776</v>
      </c>
      <c r="M52" s="6">
        <f t="shared" si="8"/>
        <v>28053.53234076119</v>
      </c>
      <c r="N52" s="3">
        <f t="shared" si="9"/>
        <v>60.24646745516389</v>
      </c>
      <c r="O52" s="21">
        <f t="shared" si="10"/>
        <v>18.039006875521913</v>
      </c>
      <c r="P52" s="21">
        <f t="shared" si="11"/>
        <v>35.75721424372187</v>
      </c>
      <c r="Q52" s="3" t="s">
        <v>90</v>
      </c>
      <c r="R52" s="1" t="s">
        <v>86</v>
      </c>
      <c r="S52" s="1">
        <v>39</v>
      </c>
      <c r="T52" s="6">
        <v>33</v>
      </c>
      <c r="U52" s="1">
        <v>38</v>
      </c>
    </row>
    <row r="53" spans="1:21" ht="11.25">
      <c r="A53" s="1">
        <v>39000</v>
      </c>
      <c r="B53" s="1">
        <v>3</v>
      </c>
      <c r="C53" s="1" t="s">
        <v>82</v>
      </c>
      <c r="D53" s="1">
        <v>40</v>
      </c>
      <c r="E53" s="1" t="s">
        <v>80</v>
      </c>
      <c r="F53" s="1" t="s">
        <v>58</v>
      </c>
      <c r="G53" s="6">
        <v>144263183</v>
      </c>
      <c r="H53" s="6">
        <v>227195539</v>
      </c>
      <c r="I53" s="6">
        <v>5910736</v>
      </c>
      <c r="J53" s="6">
        <v>6877576</v>
      </c>
      <c r="K53" s="19">
        <f t="shared" si="6"/>
        <v>966840</v>
      </c>
      <c r="L53" s="6">
        <f t="shared" si="7"/>
        <v>24406.97452906034</v>
      </c>
      <c r="M53" s="6">
        <f t="shared" si="8"/>
        <v>33034.246222797105</v>
      </c>
      <c r="N53" s="3">
        <f t="shared" si="9"/>
        <v>57.4868474931681</v>
      </c>
      <c r="O53" s="21">
        <f t="shared" si="10"/>
        <v>16.35735380500838</v>
      </c>
      <c r="P53" s="21">
        <f t="shared" si="11"/>
        <v>35.347567079502795</v>
      </c>
      <c r="Q53" s="3" t="s">
        <v>90</v>
      </c>
      <c r="R53" s="1" t="s">
        <v>86</v>
      </c>
      <c r="S53" s="1">
        <v>42</v>
      </c>
      <c r="T53" s="6">
        <v>38</v>
      </c>
      <c r="U53" s="1">
        <v>41</v>
      </c>
    </row>
    <row r="54" spans="1:21" ht="11.25">
      <c r="A54" s="1">
        <v>1000</v>
      </c>
      <c r="B54" s="1">
        <v>5</v>
      </c>
      <c r="C54" s="1" t="s">
        <v>82</v>
      </c>
      <c r="D54" s="1">
        <v>40</v>
      </c>
      <c r="E54" s="1" t="s">
        <v>80</v>
      </c>
      <c r="F54" s="1" t="s">
        <v>23</v>
      </c>
      <c r="G54" s="6">
        <v>45311126</v>
      </c>
      <c r="H54" s="6">
        <v>72075547</v>
      </c>
      <c r="I54" s="6">
        <v>2061914</v>
      </c>
      <c r="J54" s="6">
        <v>2429263</v>
      </c>
      <c r="K54" s="19">
        <f t="shared" si="6"/>
        <v>367349</v>
      </c>
      <c r="L54" s="6">
        <f t="shared" si="7"/>
        <v>21975.27442948639</v>
      </c>
      <c r="M54" s="6">
        <f t="shared" si="8"/>
        <v>29669.717523380546</v>
      </c>
      <c r="N54" s="3">
        <f t="shared" si="9"/>
        <v>59.068099521517084</v>
      </c>
      <c r="O54" s="21">
        <f t="shared" si="10"/>
        <v>17.81592248755284</v>
      </c>
      <c r="P54" s="21">
        <f t="shared" si="11"/>
        <v>35.01409331011476</v>
      </c>
      <c r="Q54" s="3" t="s">
        <v>90</v>
      </c>
      <c r="R54" s="1" t="s">
        <v>86</v>
      </c>
      <c r="S54" s="1">
        <v>41</v>
      </c>
      <c r="T54" s="6">
        <v>34</v>
      </c>
      <c r="U54" s="1">
        <v>42</v>
      </c>
    </row>
    <row r="55" spans="1:21" ht="11.25">
      <c r="A55" s="1">
        <v>22000</v>
      </c>
      <c r="B55" s="1">
        <v>5</v>
      </c>
      <c r="C55" s="1" t="s">
        <v>82</v>
      </c>
      <c r="D55" s="1">
        <v>40</v>
      </c>
      <c r="E55" s="1" t="s">
        <v>80</v>
      </c>
      <c r="F55" s="1" t="s">
        <v>41</v>
      </c>
      <c r="G55" s="6">
        <v>45302767</v>
      </c>
      <c r="H55" s="6">
        <v>71310814</v>
      </c>
      <c r="I55" s="6">
        <v>2019908</v>
      </c>
      <c r="J55" s="6">
        <v>2414660</v>
      </c>
      <c r="K55" s="19">
        <f t="shared" si="6"/>
        <v>394752</v>
      </c>
      <c r="L55" s="6">
        <f t="shared" si="7"/>
        <v>22428.133855601343</v>
      </c>
      <c r="M55" s="6">
        <f t="shared" si="8"/>
        <v>29532.445147557006</v>
      </c>
      <c r="N55" s="3">
        <f t="shared" si="9"/>
        <v>57.40940062226221</v>
      </c>
      <c r="O55" s="21">
        <f t="shared" si="10"/>
        <v>19.543068298160104</v>
      </c>
      <c r="P55" s="21">
        <f t="shared" si="11"/>
        <v>31.675891260928</v>
      </c>
      <c r="Q55" s="3" t="s">
        <v>90</v>
      </c>
      <c r="R55" s="1" t="s">
        <v>86</v>
      </c>
      <c r="S55" s="1">
        <v>43</v>
      </c>
      <c r="T55" s="6">
        <v>27</v>
      </c>
      <c r="U55" s="1">
        <v>43</v>
      </c>
    </row>
    <row r="56" spans="1:21" ht="11.25">
      <c r="A56" s="1">
        <v>23000</v>
      </c>
      <c r="B56" s="1">
        <v>1</v>
      </c>
      <c r="C56" s="1" t="s">
        <v>82</v>
      </c>
      <c r="D56" s="1">
        <v>40</v>
      </c>
      <c r="E56" s="1" t="s">
        <v>80</v>
      </c>
      <c r="F56" s="1" t="s">
        <v>42</v>
      </c>
      <c r="G56" s="6">
        <v>15100735</v>
      </c>
      <c r="H56" s="6">
        <v>21999801</v>
      </c>
      <c r="I56" s="6">
        <v>706932</v>
      </c>
      <c r="J56" s="6">
        <v>795485</v>
      </c>
      <c r="K56" s="19">
        <f t="shared" si="6"/>
        <v>88553</v>
      </c>
      <c r="L56" s="6">
        <f t="shared" si="7"/>
        <v>21360.944192652194</v>
      </c>
      <c r="M56" s="6">
        <f t="shared" si="8"/>
        <v>27655.833862360698</v>
      </c>
      <c r="N56" s="3">
        <f t="shared" si="9"/>
        <v>45.68695497272153</v>
      </c>
      <c r="O56" s="21">
        <f t="shared" si="10"/>
        <v>12.526381603888348</v>
      </c>
      <c r="P56" s="21">
        <f t="shared" si="11"/>
        <v>29.469154607284832</v>
      </c>
      <c r="Q56" s="3" t="s">
        <v>90</v>
      </c>
      <c r="R56" s="1" t="s">
        <v>86</v>
      </c>
      <c r="S56" s="1">
        <v>47</v>
      </c>
      <c r="T56" s="6">
        <v>44</v>
      </c>
      <c r="U56" s="1">
        <v>46</v>
      </c>
    </row>
    <row r="57" spans="1:21" ht="11.25">
      <c r="A57" s="1">
        <v>54000</v>
      </c>
      <c r="B57" s="1">
        <v>5</v>
      </c>
      <c r="C57" s="1" t="s">
        <v>82</v>
      </c>
      <c r="D57" s="1">
        <v>40</v>
      </c>
      <c r="E57" s="1" t="s">
        <v>80</v>
      </c>
      <c r="F57" s="1" t="s">
        <v>71</v>
      </c>
      <c r="G57" s="6">
        <v>16896780</v>
      </c>
      <c r="H57" s="6">
        <v>24490084</v>
      </c>
      <c r="I57" s="6">
        <v>783138</v>
      </c>
      <c r="J57" s="6">
        <v>894432</v>
      </c>
      <c r="K57" s="19">
        <f t="shared" si="6"/>
        <v>111294</v>
      </c>
      <c r="L57" s="6">
        <f t="shared" si="7"/>
        <v>21575.737609463467</v>
      </c>
      <c r="M57" s="6">
        <f t="shared" si="8"/>
        <v>27380.59908411148</v>
      </c>
      <c r="N57" s="3">
        <f t="shared" si="9"/>
        <v>44.93935530911808</v>
      </c>
      <c r="O57" s="21">
        <f t="shared" si="10"/>
        <v>14.211288431923874</v>
      </c>
      <c r="P57" s="21">
        <f t="shared" si="11"/>
        <v>26.90457948516165</v>
      </c>
      <c r="Q57" s="3" t="s">
        <v>90</v>
      </c>
      <c r="R57" s="1" t="s">
        <v>86</v>
      </c>
      <c r="S57" s="1">
        <v>48</v>
      </c>
      <c r="T57" s="6">
        <v>41</v>
      </c>
      <c r="U57" s="1">
        <v>48</v>
      </c>
    </row>
    <row r="58" spans="1:21" ht="11.25">
      <c r="A58" s="1">
        <v>15000</v>
      </c>
      <c r="B58" s="1">
        <v>8</v>
      </c>
      <c r="C58" s="1" t="s">
        <v>82</v>
      </c>
      <c r="D58" s="1">
        <v>40</v>
      </c>
      <c r="E58" s="1" t="s">
        <v>80</v>
      </c>
      <c r="F58" s="1" t="s">
        <v>34</v>
      </c>
      <c r="G58" s="6">
        <v>19154069</v>
      </c>
      <c r="H58" s="6">
        <v>24664337</v>
      </c>
      <c r="I58" s="6">
        <v>730687</v>
      </c>
      <c r="J58" s="6">
        <v>766632</v>
      </c>
      <c r="K58" s="19">
        <f t="shared" si="6"/>
        <v>35945</v>
      </c>
      <c r="L58" s="6">
        <f t="shared" si="7"/>
        <v>26213.781003357115</v>
      </c>
      <c r="M58" s="6">
        <f t="shared" si="8"/>
        <v>32172.32909662002</v>
      </c>
      <c r="N58" s="3">
        <f t="shared" si="9"/>
        <v>28.768132765941278</v>
      </c>
      <c r="O58" s="21">
        <f t="shared" si="10"/>
        <v>4.919343029231404</v>
      </c>
      <c r="P58" s="21">
        <f t="shared" si="11"/>
        <v>22.730593852522873</v>
      </c>
      <c r="Q58" s="3" t="s">
        <v>90</v>
      </c>
      <c r="R58" s="1" t="s">
        <v>86</v>
      </c>
      <c r="S58" s="1">
        <v>50</v>
      </c>
      <c r="T58" s="6">
        <v>49</v>
      </c>
      <c r="U58" s="1">
        <v>49</v>
      </c>
    </row>
    <row r="59" spans="1:21" ht="11.25">
      <c r="A59" s="1">
        <v>2000</v>
      </c>
      <c r="B59" s="1">
        <v>8</v>
      </c>
      <c r="C59" s="1" t="s">
        <v>82</v>
      </c>
      <c r="D59" s="1">
        <v>40</v>
      </c>
      <c r="E59" s="1" t="s">
        <v>80</v>
      </c>
      <c r="F59" s="1" t="s">
        <v>24</v>
      </c>
      <c r="G59" s="6">
        <v>10444891</v>
      </c>
      <c r="H59" s="6">
        <v>14057463</v>
      </c>
      <c r="I59" s="6">
        <v>340992</v>
      </c>
      <c r="J59" s="6">
        <v>399643</v>
      </c>
      <c r="K59" s="19">
        <f t="shared" si="6"/>
        <v>58651</v>
      </c>
      <c r="L59" s="6">
        <f t="shared" si="7"/>
        <v>30630.89749906156</v>
      </c>
      <c r="M59" s="6">
        <f t="shared" si="8"/>
        <v>35175.051233225655</v>
      </c>
      <c r="N59" s="3">
        <f t="shared" si="9"/>
        <v>34.58697654192848</v>
      </c>
      <c r="O59" s="21">
        <f t="shared" si="10"/>
        <v>17.20011026651651</v>
      </c>
      <c r="P59" s="21">
        <f t="shared" si="11"/>
        <v>14.835196175049447</v>
      </c>
      <c r="Q59" s="3" t="s">
        <v>90</v>
      </c>
      <c r="R59" s="1" t="s">
        <v>86</v>
      </c>
      <c r="S59" s="1">
        <v>49</v>
      </c>
      <c r="T59" s="6">
        <v>36</v>
      </c>
      <c r="U59" s="1">
        <v>50</v>
      </c>
    </row>
    <row r="60" spans="9:19" ht="11.25">
      <c r="I60" s="6"/>
      <c r="J60" s="6"/>
      <c r="K60" s="19"/>
      <c r="L60" s="6"/>
      <c r="M60" s="6"/>
      <c r="N60" s="3"/>
      <c r="O60" s="3"/>
      <c r="P60" s="3"/>
      <c r="Q60" s="3"/>
      <c r="S60" s="6"/>
    </row>
    <row r="61" spans="9:19" ht="11.25">
      <c r="I61" s="6"/>
      <c r="J61" s="6"/>
      <c r="K61" s="19"/>
      <c r="L61" s="6"/>
      <c r="M61" s="6"/>
      <c r="N61" s="3"/>
      <c r="O61" s="3"/>
      <c r="P61" s="3"/>
      <c r="Q61" s="3"/>
      <c r="S61" s="6"/>
    </row>
    <row r="62" spans="1:18" ht="11.25">
      <c r="A62" s="1">
        <v>0</v>
      </c>
      <c r="B62" s="1">
        <v>0</v>
      </c>
      <c r="C62" s="1" t="s">
        <v>83</v>
      </c>
      <c r="D62" s="1">
        <v>81</v>
      </c>
      <c r="E62" s="1" t="s">
        <v>8</v>
      </c>
      <c r="F62" s="1" t="s">
        <v>22</v>
      </c>
      <c r="G62" s="6">
        <v>43885000</v>
      </c>
      <c r="H62" s="6">
        <v>49845000</v>
      </c>
      <c r="I62" s="6">
        <v>3153000</v>
      </c>
      <c r="J62" s="6">
        <v>3103000</v>
      </c>
      <c r="K62" s="19">
        <f aca="true" t="shared" si="12" ref="K62:K75">+J62-I62</f>
        <v>-50000</v>
      </c>
      <c r="L62" s="6">
        <f aca="true" t="shared" si="13" ref="L62:L75">+G62/I62*1000</f>
        <v>13918.49032667301</v>
      </c>
      <c r="M62" s="6">
        <f aca="true" t="shared" si="14" ref="M62:M75">+H62/J62*1000</f>
        <v>16063.486948114729</v>
      </c>
      <c r="N62" s="3">
        <f aca="true" t="shared" si="15" ref="N62:N75">+((H62/G62)-1)*100</f>
        <v>13.580950210778164</v>
      </c>
      <c r="O62" s="3">
        <f aca="true" t="shared" si="16" ref="O62:O75">+((J62/I62)-1)*100</f>
        <v>-1.5857913098636267</v>
      </c>
      <c r="P62" s="3">
        <f aca="true" t="shared" si="17" ref="P62:P75">+((M62/L62)-1)*100</f>
        <v>15.411129879015007</v>
      </c>
      <c r="Q62" s="12">
        <v>10</v>
      </c>
      <c r="R62" s="1">
        <v>14</v>
      </c>
    </row>
    <row r="63" spans="1:18" ht="11.25">
      <c r="A63" s="1">
        <v>0</v>
      </c>
      <c r="B63" s="1">
        <v>0</v>
      </c>
      <c r="C63" s="1" t="s">
        <v>83</v>
      </c>
      <c r="D63" s="1">
        <v>100</v>
      </c>
      <c r="E63" s="1" t="s">
        <v>9</v>
      </c>
      <c r="F63" s="1" t="s">
        <v>22</v>
      </c>
      <c r="G63" s="6">
        <v>22174000</v>
      </c>
      <c r="H63" s="6">
        <v>40769000</v>
      </c>
      <c r="I63" s="6">
        <v>1453000</v>
      </c>
      <c r="J63" s="6">
        <v>2166800</v>
      </c>
      <c r="K63" s="19">
        <f t="shared" si="12"/>
        <v>713800</v>
      </c>
      <c r="L63" s="6">
        <f t="shared" si="13"/>
        <v>15260.839642119752</v>
      </c>
      <c r="M63" s="6">
        <f t="shared" si="14"/>
        <v>18815.303673620085</v>
      </c>
      <c r="N63" s="3">
        <f t="shared" si="15"/>
        <v>83.85947506088212</v>
      </c>
      <c r="O63" s="3">
        <f t="shared" si="16"/>
        <v>49.12594631796283</v>
      </c>
      <c r="P63" s="3">
        <f t="shared" si="17"/>
        <v>23.29140541972572</v>
      </c>
      <c r="Q63" s="12">
        <v>1</v>
      </c>
      <c r="R63" s="1">
        <v>13</v>
      </c>
    </row>
    <row r="64" spans="1:18" ht="11.25">
      <c r="A64" s="1">
        <v>0</v>
      </c>
      <c r="B64" s="1">
        <v>0</v>
      </c>
      <c r="C64" s="1" t="s">
        <v>83</v>
      </c>
      <c r="D64" s="1">
        <v>200</v>
      </c>
      <c r="E64" s="1" t="s">
        <v>10</v>
      </c>
      <c r="F64" s="1" t="s">
        <v>22</v>
      </c>
      <c r="G64" s="6">
        <v>36461000</v>
      </c>
      <c r="H64" s="6">
        <v>51584000</v>
      </c>
      <c r="I64" s="6">
        <v>1044100</v>
      </c>
      <c r="J64" s="6">
        <v>795400</v>
      </c>
      <c r="K64" s="19">
        <f t="shared" si="12"/>
        <v>-248700</v>
      </c>
      <c r="L64" s="6">
        <f t="shared" si="13"/>
        <v>34920.98458002107</v>
      </c>
      <c r="M64" s="6">
        <f t="shared" si="14"/>
        <v>64852.90419914509</v>
      </c>
      <c r="N64" s="3">
        <f t="shared" si="15"/>
        <v>41.47719481089383</v>
      </c>
      <c r="O64" s="3">
        <f t="shared" si="16"/>
        <v>-23.819557513648114</v>
      </c>
      <c r="P64" s="3">
        <f t="shared" si="17"/>
        <v>85.71327521002547</v>
      </c>
      <c r="Q64" s="12">
        <v>14</v>
      </c>
      <c r="R64" s="1">
        <v>2</v>
      </c>
    </row>
    <row r="65" spans="1:18" ht="11.25">
      <c r="A65" s="1">
        <v>0</v>
      </c>
      <c r="B65" s="1">
        <v>0</v>
      </c>
      <c r="C65" s="1" t="s">
        <v>83</v>
      </c>
      <c r="D65" s="1">
        <v>300</v>
      </c>
      <c r="E65" s="1" t="s">
        <v>11</v>
      </c>
      <c r="F65" s="1" t="s">
        <v>22</v>
      </c>
      <c r="G65" s="6">
        <v>206994000</v>
      </c>
      <c r="H65" s="6">
        <v>363480000</v>
      </c>
      <c r="I65" s="6">
        <v>7260800</v>
      </c>
      <c r="J65" s="6">
        <v>9604300</v>
      </c>
      <c r="K65" s="19">
        <f t="shared" si="12"/>
        <v>2343500</v>
      </c>
      <c r="L65" s="6">
        <f t="shared" si="13"/>
        <v>28508.428823270162</v>
      </c>
      <c r="M65" s="6">
        <f t="shared" si="14"/>
        <v>37845.54834813573</v>
      </c>
      <c r="N65" s="3">
        <f t="shared" si="15"/>
        <v>75.5992927331227</v>
      </c>
      <c r="O65" s="3">
        <f t="shared" si="16"/>
        <v>32.27605773468489</v>
      </c>
      <c r="P65" s="3">
        <f t="shared" si="17"/>
        <v>32.752136509340325</v>
      </c>
      <c r="Q65" s="12">
        <v>3</v>
      </c>
      <c r="R65" s="1">
        <v>12</v>
      </c>
    </row>
    <row r="66" spans="1:18" ht="11.25">
      <c r="A66" s="1">
        <v>0</v>
      </c>
      <c r="B66" s="1">
        <v>0</v>
      </c>
      <c r="C66" s="1" t="s">
        <v>83</v>
      </c>
      <c r="D66" s="1">
        <v>400</v>
      </c>
      <c r="E66" s="1" t="s">
        <v>12</v>
      </c>
      <c r="F66" s="1" t="s">
        <v>22</v>
      </c>
      <c r="G66" s="6">
        <v>665431000</v>
      </c>
      <c r="H66" s="6">
        <v>958415000</v>
      </c>
      <c r="I66" s="6">
        <v>19697200</v>
      </c>
      <c r="J66" s="6">
        <v>19106900</v>
      </c>
      <c r="K66" s="19">
        <f t="shared" si="12"/>
        <v>-590300</v>
      </c>
      <c r="L66" s="6">
        <f t="shared" si="13"/>
        <v>33783.02499847694</v>
      </c>
      <c r="M66" s="6">
        <f t="shared" si="14"/>
        <v>50160.67493941979</v>
      </c>
      <c r="N66" s="3">
        <f t="shared" si="15"/>
        <v>44.02920813728246</v>
      </c>
      <c r="O66" s="3">
        <f t="shared" si="16"/>
        <v>-2.996872651950533</v>
      </c>
      <c r="P66" s="3">
        <f t="shared" si="17"/>
        <v>48.478932664204024</v>
      </c>
      <c r="Q66" s="12">
        <v>11</v>
      </c>
      <c r="R66" s="1">
        <v>5</v>
      </c>
    </row>
    <row r="67" spans="1:18" ht="11.25">
      <c r="A67" s="1">
        <v>0</v>
      </c>
      <c r="B67" s="1">
        <v>0</v>
      </c>
      <c r="C67" s="1" t="s">
        <v>83</v>
      </c>
      <c r="D67" s="1">
        <v>500</v>
      </c>
      <c r="E67" s="1" t="s">
        <v>13</v>
      </c>
      <c r="F67" s="1" t="s">
        <v>22</v>
      </c>
      <c r="G67" s="6">
        <v>228042000</v>
      </c>
      <c r="H67" s="6">
        <v>413682000</v>
      </c>
      <c r="I67" s="6">
        <v>6568600</v>
      </c>
      <c r="J67" s="6">
        <v>8247100</v>
      </c>
      <c r="K67" s="19">
        <f t="shared" si="12"/>
        <v>1678500</v>
      </c>
      <c r="L67" s="6">
        <f t="shared" si="13"/>
        <v>34716.98687696009</v>
      </c>
      <c r="M67" s="6">
        <f t="shared" si="14"/>
        <v>50160.905045409905</v>
      </c>
      <c r="N67" s="3">
        <f t="shared" si="15"/>
        <v>81.4060567790144</v>
      </c>
      <c r="O67" s="3">
        <f t="shared" si="16"/>
        <v>25.55339037237767</v>
      </c>
      <c r="P67" s="3">
        <f t="shared" si="17"/>
        <v>44.48519171086005</v>
      </c>
      <c r="Q67" s="12">
        <v>5</v>
      </c>
      <c r="R67" s="1">
        <v>7</v>
      </c>
    </row>
    <row r="68" spans="1:18" ht="11.25">
      <c r="A68" s="1">
        <v>0</v>
      </c>
      <c r="B68" s="1">
        <v>0</v>
      </c>
      <c r="C68" s="1" t="s">
        <v>83</v>
      </c>
      <c r="D68" s="1">
        <v>610</v>
      </c>
      <c r="E68" s="1" t="s">
        <v>14</v>
      </c>
      <c r="F68" s="1" t="s">
        <v>22</v>
      </c>
      <c r="G68" s="6">
        <v>221113000</v>
      </c>
      <c r="H68" s="6">
        <v>377126000</v>
      </c>
      <c r="I68" s="6">
        <v>6711500</v>
      </c>
      <c r="J68" s="6">
        <v>7584900</v>
      </c>
      <c r="K68" s="19">
        <f t="shared" si="12"/>
        <v>873400</v>
      </c>
      <c r="L68" s="6">
        <f t="shared" si="13"/>
        <v>32945.3922372048</v>
      </c>
      <c r="M68" s="6">
        <f t="shared" si="14"/>
        <v>49720.62914474812</v>
      </c>
      <c r="N68" s="3">
        <f t="shared" si="15"/>
        <v>70.55804045895084</v>
      </c>
      <c r="O68" s="3">
        <f t="shared" si="16"/>
        <v>13.013484317961698</v>
      </c>
      <c r="P68" s="3">
        <f t="shared" si="17"/>
        <v>50.918309870960556</v>
      </c>
      <c r="Q68" s="12">
        <v>8</v>
      </c>
      <c r="R68" s="1">
        <v>4</v>
      </c>
    </row>
    <row r="69" spans="1:18" ht="11.25">
      <c r="A69" s="1">
        <v>0</v>
      </c>
      <c r="B69" s="1">
        <v>0</v>
      </c>
      <c r="C69" s="1" t="s">
        <v>83</v>
      </c>
      <c r="D69" s="1">
        <v>620</v>
      </c>
      <c r="E69" s="1" t="s">
        <v>15</v>
      </c>
      <c r="F69" s="1" t="s">
        <v>22</v>
      </c>
      <c r="G69" s="6">
        <v>321531000</v>
      </c>
      <c r="H69" s="6">
        <v>529301000</v>
      </c>
      <c r="I69" s="6">
        <v>22920500</v>
      </c>
      <c r="J69" s="6">
        <v>27344100</v>
      </c>
      <c r="K69" s="19">
        <f t="shared" si="12"/>
        <v>4423600</v>
      </c>
      <c r="L69" s="6">
        <f t="shared" si="13"/>
        <v>14028.097118300211</v>
      </c>
      <c r="M69" s="6">
        <f t="shared" si="14"/>
        <v>19357.04594409763</v>
      </c>
      <c r="N69" s="3">
        <f t="shared" si="15"/>
        <v>64.61896364580709</v>
      </c>
      <c r="O69" s="3">
        <f t="shared" si="16"/>
        <v>19.29975349577888</v>
      </c>
      <c r="P69" s="3">
        <f t="shared" si="17"/>
        <v>37.987681300306896</v>
      </c>
      <c r="Q69" s="12">
        <v>6</v>
      </c>
      <c r="R69" s="1">
        <v>9</v>
      </c>
    </row>
    <row r="70" spans="1:18" ht="11.25">
      <c r="A70" s="1">
        <v>0</v>
      </c>
      <c r="B70" s="1">
        <v>0</v>
      </c>
      <c r="C70" s="1" t="s">
        <v>83</v>
      </c>
      <c r="D70" s="1">
        <v>700</v>
      </c>
      <c r="E70" s="1" t="s">
        <v>16</v>
      </c>
      <c r="F70" s="1" t="s">
        <v>22</v>
      </c>
      <c r="G70" s="6">
        <v>243984000</v>
      </c>
      <c r="H70" s="6">
        <v>576826000</v>
      </c>
      <c r="I70" s="6">
        <v>10712600</v>
      </c>
      <c r="J70" s="6">
        <v>13495100</v>
      </c>
      <c r="K70" s="19">
        <f t="shared" si="12"/>
        <v>2782500</v>
      </c>
      <c r="L70" s="6">
        <f t="shared" si="13"/>
        <v>22775.4233332711</v>
      </c>
      <c r="M70" s="6">
        <f t="shared" si="14"/>
        <v>42743.366110662384</v>
      </c>
      <c r="N70" s="3">
        <f t="shared" si="15"/>
        <v>136.41960128533017</v>
      </c>
      <c r="O70" s="3">
        <f t="shared" si="16"/>
        <v>25.974086589623436</v>
      </c>
      <c r="P70" s="3">
        <f t="shared" si="17"/>
        <v>87.67320143824261</v>
      </c>
      <c r="Q70" s="12">
        <v>4</v>
      </c>
      <c r="R70" s="1">
        <v>1</v>
      </c>
    </row>
    <row r="71" spans="1:18" ht="11.25">
      <c r="A71" s="1">
        <v>0</v>
      </c>
      <c r="B71" s="1">
        <v>0</v>
      </c>
      <c r="C71" s="1" t="s">
        <v>83</v>
      </c>
      <c r="D71" s="1">
        <v>800</v>
      </c>
      <c r="E71" s="1" t="s">
        <v>17</v>
      </c>
      <c r="F71" s="1" t="s">
        <v>22</v>
      </c>
      <c r="G71" s="6">
        <v>888863000</v>
      </c>
      <c r="H71" s="6">
        <v>1775526000</v>
      </c>
      <c r="I71" s="6">
        <v>38709600</v>
      </c>
      <c r="J71" s="6">
        <v>53276700</v>
      </c>
      <c r="K71" s="19">
        <f t="shared" si="12"/>
        <v>14567100</v>
      </c>
      <c r="L71" s="6">
        <f t="shared" si="13"/>
        <v>22962.34009134685</v>
      </c>
      <c r="M71" s="6">
        <f t="shared" si="14"/>
        <v>33326.501078332556</v>
      </c>
      <c r="N71" s="3">
        <f t="shared" si="15"/>
        <v>99.75249279135254</v>
      </c>
      <c r="O71" s="3">
        <f t="shared" si="16"/>
        <v>37.63175026350052</v>
      </c>
      <c r="P71" s="3">
        <f t="shared" si="17"/>
        <v>45.135473761628276</v>
      </c>
      <c r="Q71" s="12">
        <v>2</v>
      </c>
      <c r="R71" s="1">
        <v>6</v>
      </c>
    </row>
    <row r="72" spans="1:18" ht="11.25">
      <c r="A72" s="1">
        <v>0</v>
      </c>
      <c r="B72" s="1">
        <v>0</v>
      </c>
      <c r="C72" s="1" t="s">
        <v>83</v>
      </c>
      <c r="D72" s="1">
        <v>910</v>
      </c>
      <c r="E72" s="1" t="s">
        <v>18</v>
      </c>
      <c r="F72" s="1" t="s">
        <v>22</v>
      </c>
      <c r="G72" s="6">
        <v>137023000</v>
      </c>
      <c r="H72" s="6">
        <v>189964000</v>
      </c>
      <c r="I72" s="6">
        <v>3233000</v>
      </c>
      <c r="J72" s="6">
        <v>2891000</v>
      </c>
      <c r="K72" s="19">
        <f t="shared" si="12"/>
        <v>-342000</v>
      </c>
      <c r="L72" s="6">
        <f t="shared" si="13"/>
        <v>42382.61676461491</v>
      </c>
      <c r="M72" s="6">
        <f t="shared" si="14"/>
        <v>65708.75129712903</v>
      </c>
      <c r="N72" s="3">
        <f t="shared" si="15"/>
        <v>38.63657926041613</v>
      </c>
      <c r="O72" s="3">
        <f t="shared" si="16"/>
        <v>-10.578410145375816</v>
      </c>
      <c r="P72" s="3">
        <f t="shared" si="17"/>
        <v>55.0370324278538</v>
      </c>
      <c r="Q72" s="12">
        <v>12</v>
      </c>
      <c r="R72" s="1">
        <v>3</v>
      </c>
    </row>
    <row r="73" spans="1:18" ht="11.25">
      <c r="A73" s="1">
        <v>0</v>
      </c>
      <c r="B73" s="1">
        <v>0</v>
      </c>
      <c r="C73" s="1" t="s">
        <v>83</v>
      </c>
      <c r="D73" s="1">
        <v>920</v>
      </c>
      <c r="E73" s="1" t="s">
        <v>19</v>
      </c>
      <c r="F73" s="1" t="s">
        <v>22</v>
      </c>
      <c r="G73" s="6">
        <v>68210000</v>
      </c>
      <c r="H73" s="6">
        <v>75017000</v>
      </c>
      <c r="I73" s="6">
        <v>2718000</v>
      </c>
      <c r="J73" s="6">
        <v>2075000</v>
      </c>
      <c r="K73" s="19">
        <f t="shared" si="12"/>
        <v>-643000</v>
      </c>
      <c r="L73" s="6">
        <f t="shared" si="13"/>
        <v>25095.658572479762</v>
      </c>
      <c r="M73" s="6">
        <f t="shared" si="14"/>
        <v>36152.77108433735</v>
      </c>
      <c r="N73" s="3">
        <f t="shared" si="15"/>
        <v>9.979475150271222</v>
      </c>
      <c r="O73" s="3">
        <f t="shared" si="16"/>
        <v>-23.657100809418687</v>
      </c>
      <c r="P73" s="3">
        <f t="shared" si="17"/>
        <v>44.059861907680585</v>
      </c>
      <c r="Q73" s="12">
        <v>13</v>
      </c>
      <c r="R73" s="1">
        <v>8</v>
      </c>
    </row>
    <row r="74" spans="1:18" ht="11.25">
      <c r="A74" s="1">
        <v>0</v>
      </c>
      <c r="B74" s="1">
        <v>0</v>
      </c>
      <c r="C74" s="1" t="s">
        <v>83</v>
      </c>
      <c r="D74" s="1">
        <v>931</v>
      </c>
      <c r="E74" s="1" t="s">
        <v>20</v>
      </c>
      <c r="F74" s="1" t="s">
        <v>22</v>
      </c>
      <c r="G74" s="6">
        <v>126352000</v>
      </c>
      <c r="H74" s="6">
        <v>194177000</v>
      </c>
      <c r="I74" s="6">
        <v>4404000</v>
      </c>
      <c r="J74" s="6">
        <v>4952000</v>
      </c>
      <c r="K74" s="19">
        <f t="shared" si="12"/>
        <v>548000</v>
      </c>
      <c r="L74" s="6">
        <f t="shared" si="13"/>
        <v>28690.28156221617</v>
      </c>
      <c r="M74" s="6">
        <f t="shared" si="14"/>
        <v>39211.83360258481</v>
      </c>
      <c r="N74" s="3">
        <f t="shared" si="15"/>
        <v>53.67940357097631</v>
      </c>
      <c r="O74" s="3">
        <f t="shared" si="16"/>
        <v>12.44323342415985</v>
      </c>
      <c r="P74" s="3">
        <f t="shared" si="17"/>
        <v>36.672878296966815</v>
      </c>
      <c r="Q74" s="12">
        <v>9</v>
      </c>
      <c r="R74" s="1">
        <v>11</v>
      </c>
    </row>
    <row r="75" spans="1:18" ht="11.25">
      <c r="A75" s="1">
        <v>0</v>
      </c>
      <c r="B75" s="1">
        <v>0</v>
      </c>
      <c r="C75" s="1" t="s">
        <v>83</v>
      </c>
      <c r="D75" s="1">
        <v>932</v>
      </c>
      <c r="E75" s="1" t="s">
        <v>21</v>
      </c>
      <c r="F75" s="1" t="s">
        <v>22</v>
      </c>
      <c r="G75" s="6">
        <v>298317000</v>
      </c>
      <c r="H75" s="6">
        <v>485894000</v>
      </c>
      <c r="I75" s="6">
        <v>10841000</v>
      </c>
      <c r="J75" s="6">
        <v>12823000</v>
      </c>
      <c r="K75" s="19">
        <f t="shared" si="12"/>
        <v>1982000</v>
      </c>
      <c r="L75" s="6">
        <f t="shared" si="13"/>
        <v>27517.47993727516</v>
      </c>
      <c r="M75" s="6">
        <f t="shared" si="14"/>
        <v>37892.380878109645</v>
      </c>
      <c r="N75" s="3">
        <f t="shared" si="15"/>
        <v>62.87841457241794</v>
      </c>
      <c r="O75" s="3">
        <f t="shared" si="16"/>
        <v>18.282446268794384</v>
      </c>
      <c r="P75" s="3">
        <f t="shared" si="17"/>
        <v>37.702947233844085</v>
      </c>
      <c r="Q75" s="12">
        <v>7</v>
      </c>
      <c r="R75" s="1">
        <v>10</v>
      </c>
    </row>
    <row r="76" spans="9:17" ht="11.25">
      <c r="I76" s="6"/>
      <c r="J76" s="6"/>
      <c r="K76" s="19"/>
      <c r="L76" s="6"/>
      <c r="M76" s="6"/>
      <c r="N76" s="3"/>
      <c r="O76" s="3"/>
      <c r="P76" s="3"/>
      <c r="Q76" s="12"/>
    </row>
    <row r="77" spans="1:21" ht="12" customHeight="1">
      <c r="A77" s="1">
        <v>1000</v>
      </c>
      <c r="B77" s="1">
        <v>5</v>
      </c>
      <c r="C77" s="1" t="s">
        <v>83</v>
      </c>
      <c r="D77" s="1">
        <v>100</v>
      </c>
      <c r="E77" s="1" t="s">
        <v>9</v>
      </c>
      <c r="F77" s="1" t="s">
        <v>23</v>
      </c>
      <c r="G77" s="6">
        <v>232256</v>
      </c>
      <c r="H77" s="6">
        <v>469946</v>
      </c>
      <c r="I77" s="6">
        <v>17782</v>
      </c>
      <c r="J77" s="6">
        <v>28547</v>
      </c>
      <c r="K77" s="19">
        <f aca="true" t="shared" si="18" ref="K77:K108">+J77-I77</f>
        <v>10765</v>
      </c>
      <c r="L77" s="6">
        <f aca="true" t="shared" si="19" ref="L77:L108">+G77/I77*1000</f>
        <v>13061.297941738838</v>
      </c>
      <c r="M77" s="6">
        <f aca="true" t="shared" si="20" ref="M77:M108">+H77/J77*1000</f>
        <v>16462.185168318912</v>
      </c>
      <c r="N77" s="3">
        <f aca="true" t="shared" si="21" ref="N77:N108">+((H77/G77)-1)*100</f>
        <v>102.3396596858639</v>
      </c>
      <c r="O77" s="20">
        <f aca="true" t="shared" si="22" ref="O77:O108">+((J77/I77)-1)*100</f>
        <v>60.5387470475762</v>
      </c>
      <c r="P77" s="20">
        <f aca="true" t="shared" si="23" ref="P77:P108">+((M77/L77)-1)*100</f>
        <v>26.03789640011318</v>
      </c>
      <c r="Q77" s="3" t="s">
        <v>89</v>
      </c>
      <c r="R77" s="12">
        <v>1</v>
      </c>
      <c r="S77" s="1">
        <v>14</v>
      </c>
      <c r="T77" s="1">
        <v>18</v>
      </c>
      <c r="U77" s="1">
        <v>25</v>
      </c>
    </row>
    <row r="78" spans="1:21" ht="12" customHeight="1">
      <c r="A78" s="1">
        <v>1000</v>
      </c>
      <c r="B78" s="1">
        <v>5</v>
      </c>
      <c r="C78" s="1" t="s">
        <v>83</v>
      </c>
      <c r="D78" s="1">
        <v>932</v>
      </c>
      <c r="E78" s="1" t="s">
        <v>21</v>
      </c>
      <c r="F78" s="1" t="s">
        <v>23</v>
      </c>
      <c r="G78" s="6">
        <v>3699236</v>
      </c>
      <c r="H78" s="6">
        <v>6290255</v>
      </c>
      <c r="I78" s="6">
        <v>170345</v>
      </c>
      <c r="J78" s="6">
        <v>202284</v>
      </c>
      <c r="K78" s="19">
        <f t="shared" si="18"/>
        <v>31939</v>
      </c>
      <c r="L78" s="6">
        <f t="shared" si="19"/>
        <v>21716.140773136867</v>
      </c>
      <c r="M78" s="6">
        <f t="shared" si="20"/>
        <v>31096.156888335212</v>
      </c>
      <c r="N78" s="3">
        <f t="shared" si="21"/>
        <v>70.04200326770176</v>
      </c>
      <c r="O78" s="20">
        <f t="shared" si="22"/>
        <v>18.74959640729108</v>
      </c>
      <c r="P78" s="20">
        <f t="shared" si="23"/>
        <v>43.19375257873415</v>
      </c>
      <c r="Q78" s="3" t="s">
        <v>89</v>
      </c>
      <c r="R78" s="12">
        <v>7</v>
      </c>
      <c r="S78" s="1">
        <v>6</v>
      </c>
      <c r="T78" s="1">
        <v>23</v>
      </c>
      <c r="U78" s="1">
        <v>14</v>
      </c>
    </row>
    <row r="79" spans="1:21" ht="12" customHeight="1">
      <c r="A79" s="1">
        <v>1000</v>
      </c>
      <c r="B79" s="1">
        <v>5</v>
      </c>
      <c r="C79" s="1" t="s">
        <v>83</v>
      </c>
      <c r="D79" s="1">
        <v>300</v>
      </c>
      <c r="E79" s="1" t="s">
        <v>11</v>
      </c>
      <c r="F79" s="1" t="s">
        <v>23</v>
      </c>
      <c r="G79" s="6">
        <v>2680069</v>
      </c>
      <c r="H79" s="6">
        <v>4734667</v>
      </c>
      <c r="I79" s="6">
        <v>118687</v>
      </c>
      <c r="J79" s="6">
        <v>158960</v>
      </c>
      <c r="K79" s="19">
        <f t="shared" si="18"/>
        <v>40273</v>
      </c>
      <c r="L79" s="6">
        <f t="shared" si="19"/>
        <v>22580.981910402992</v>
      </c>
      <c r="M79" s="6">
        <f t="shared" si="20"/>
        <v>29785.27302466029</v>
      </c>
      <c r="N79" s="3">
        <f t="shared" si="21"/>
        <v>76.66213071379879</v>
      </c>
      <c r="O79" s="20">
        <f t="shared" si="22"/>
        <v>33.9321071389453</v>
      </c>
      <c r="P79" s="21">
        <f t="shared" si="23"/>
        <v>31.90424199816706</v>
      </c>
      <c r="Q79" s="3" t="s">
        <v>91</v>
      </c>
      <c r="R79" s="12">
        <v>4</v>
      </c>
      <c r="S79" s="1">
        <v>11</v>
      </c>
      <c r="T79" s="1">
        <v>30</v>
      </c>
      <c r="U79" s="1">
        <v>30</v>
      </c>
    </row>
    <row r="80" spans="1:21" ht="12" customHeight="1">
      <c r="A80" s="1">
        <v>1000</v>
      </c>
      <c r="B80" s="1">
        <v>5</v>
      </c>
      <c r="C80" s="1" t="s">
        <v>83</v>
      </c>
      <c r="D80" s="1">
        <v>610</v>
      </c>
      <c r="E80" s="1" t="s">
        <v>14</v>
      </c>
      <c r="F80" s="1" t="s">
        <v>23</v>
      </c>
      <c r="G80" s="6">
        <v>2503912</v>
      </c>
      <c r="H80" s="6">
        <v>4212735</v>
      </c>
      <c r="I80" s="6">
        <v>91265</v>
      </c>
      <c r="J80" s="6">
        <v>106051</v>
      </c>
      <c r="K80" s="19">
        <f t="shared" si="18"/>
        <v>14786</v>
      </c>
      <c r="L80" s="6">
        <f t="shared" si="19"/>
        <v>27435.621541664386</v>
      </c>
      <c r="M80" s="6">
        <f t="shared" si="20"/>
        <v>39723.670686745056</v>
      </c>
      <c r="N80" s="3">
        <f t="shared" si="21"/>
        <v>68.24612845818862</v>
      </c>
      <c r="O80" s="20">
        <f t="shared" si="22"/>
        <v>16.2011724100148</v>
      </c>
      <c r="P80" s="3">
        <f t="shared" si="23"/>
        <v>44.78866690306158</v>
      </c>
      <c r="Q80" s="3" t="s">
        <v>91</v>
      </c>
      <c r="R80" s="12">
        <v>8</v>
      </c>
      <c r="S80" s="1">
        <v>4</v>
      </c>
      <c r="T80" s="1">
        <v>23</v>
      </c>
      <c r="U80" s="1">
        <v>31</v>
      </c>
    </row>
    <row r="81" spans="1:21" ht="12" customHeight="1">
      <c r="A81" s="1">
        <v>1000</v>
      </c>
      <c r="B81" s="1">
        <v>5</v>
      </c>
      <c r="C81" s="1" t="s">
        <v>83</v>
      </c>
      <c r="D81" s="1">
        <v>620</v>
      </c>
      <c r="E81" s="1" t="s">
        <v>15</v>
      </c>
      <c r="F81" s="1" t="s">
        <v>23</v>
      </c>
      <c r="G81" s="6">
        <v>4015851</v>
      </c>
      <c r="H81" s="6">
        <v>6607320</v>
      </c>
      <c r="I81" s="6">
        <v>322449</v>
      </c>
      <c r="J81" s="6">
        <v>407852</v>
      </c>
      <c r="K81" s="19">
        <f t="shared" si="18"/>
        <v>85403</v>
      </c>
      <c r="L81" s="6">
        <f t="shared" si="19"/>
        <v>12454.220667454389</v>
      </c>
      <c r="M81" s="6">
        <f t="shared" si="20"/>
        <v>16200.288339887997</v>
      </c>
      <c r="N81" s="3">
        <f t="shared" si="21"/>
        <v>64.5310047608838</v>
      </c>
      <c r="O81" s="20">
        <f t="shared" si="22"/>
        <v>26.485738830016526</v>
      </c>
      <c r="P81" s="3">
        <f t="shared" si="23"/>
        <v>30.078700004271685</v>
      </c>
      <c r="Q81" s="3" t="s">
        <v>91</v>
      </c>
      <c r="R81" s="12">
        <v>5</v>
      </c>
      <c r="S81" s="1">
        <v>12</v>
      </c>
      <c r="T81" s="1">
        <v>16</v>
      </c>
      <c r="U81" s="1">
        <v>40</v>
      </c>
    </row>
    <row r="82" spans="1:21" ht="12" customHeight="1">
      <c r="A82" s="1">
        <v>1000</v>
      </c>
      <c r="B82" s="1">
        <v>5</v>
      </c>
      <c r="C82" s="1" t="s">
        <v>83</v>
      </c>
      <c r="D82" s="1">
        <v>700</v>
      </c>
      <c r="E82" s="1" t="s">
        <v>16</v>
      </c>
      <c r="F82" s="1" t="s">
        <v>23</v>
      </c>
      <c r="G82" s="6">
        <v>2046921</v>
      </c>
      <c r="H82" s="6">
        <v>4214011</v>
      </c>
      <c r="I82" s="6">
        <v>110797</v>
      </c>
      <c r="J82" s="6">
        <v>150489</v>
      </c>
      <c r="K82" s="19">
        <f t="shared" si="18"/>
        <v>39692</v>
      </c>
      <c r="L82" s="6">
        <f t="shared" si="19"/>
        <v>18474.51645802684</v>
      </c>
      <c r="M82" s="6">
        <f t="shared" si="20"/>
        <v>28002.119756261254</v>
      </c>
      <c r="N82" s="3">
        <f t="shared" si="21"/>
        <v>105.87071997404882</v>
      </c>
      <c r="O82" s="20">
        <f t="shared" si="22"/>
        <v>35.82407465906117</v>
      </c>
      <c r="P82" s="3">
        <f t="shared" si="23"/>
        <v>51.57159766471098</v>
      </c>
      <c r="Q82" s="3" t="s">
        <v>91</v>
      </c>
      <c r="R82" s="12">
        <v>3</v>
      </c>
      <c r="S82" s="1">
        <v>3</v>
      </c>
      <c r="T82" s="1">
        <v>14</v>
      </c>
      <c r="U82" s="1">
        <v>44</v>
      </c>
    </row>
    <row r="83" spans="1:21" ht="12" customHeight="1">
      <c r="A83" s="1">
        <v>1000</v>
      </c>
      <c r="B83" s="1">
        <v>5</v>
      </c>
      <c r="C83" s="1" t="s">
        <v>83</v>
      </c>
      <c r="D83" s="1">
        <v>800</v>
      </c>
      <c r="E83" s="1" t="s">
        <v>17</v>
      </c>
      <c r="F83" s="1" t="s">
        <v>23</v>
      </c>
      <c r="G83" s="6">
        <v>8948184</v>
      </c>
      <c r="H83" s="6">
        <v>17363056</v>
      </c>
      <c r="I83" s="6">
        <v>454604</v>
      </c>
      <c r="J83" s="6">
        <v>637329</v>
      </c>
      <c r="K83" s="19">
        <f t="shared" si="18"/>
        <v>182725</v>
      </c>
      <c r="L83" s="6">
        <f t="shared" si="19"/>
        <v>19683.469569119497</v>
      </c>
      <c r="M83" s="6">
        <f t="shared" si="20"/>
        <v>27243.473935753747</v>
      </c>
      <c r="N83" s="3">
        <f t="shared" si="21"/>
        <v>94.03999738941444</v>
      </c>
      <c r="O83" s="20">
        <f t="shared" si="22"/>
        <v>40.194322971201316</v>
      </c>
      <c r="P83" s="3">
        <f t="shared" si="23"/>
        <v>38.4078850534298</v>
      </c>
      <c r="Q83" s="3" t="s">
        <v>91</v>
      </c>
      <c r="R83" s="12">
        <v>2</v>
      </c>
      <c r="S83" s="1">
        <v>10</v>
      </c>
      <c r="T83" s="1">
        <v>21</v>
      </c>
      <c r="U83" s="1">
        <v>38</v>
      </c>
    </row>
    <row r="84" spans="1:21" ht="12" customHeight="1">
      <c r="A84" s="1">
        <v>1000</v>
      </c>
      <c r="B84" s="1">
        <v>5</v>
      </c>
      <c r="C84" s="1" t="s">
        <v>83</v>
      </c>
      <c r="D84" s="1">
        <v>81</v>
      </c>
      <c r="E84" s="1" t="s">
        <v>8</v>
      </c>
      <c r="F84" s="1" t="s">
        <v>23</v>
      </c>
      <c r="G84" s="6">
        <v>828362</v>
      </c>
      <c r="H84" s="6">
        <v>1060174</v>
      </c>
      <c r="I84" s="6">
        <v>63007</v>
      </c>
      <c r="J84" s="6">
        <v>55887</v>
      </c>
      <c r="K84" s="19">
        <f t="shared" si="18"/>
        <v>-7120</v>
      </c>
      <c r="L84" s="6">
        <f t="shared" si="19"/>
        <v>13147.142381005286</v>
      </c>
      <c r="M84" s="6">
        <f t="shared" si="20"/>
        <v>18969.95723513518</v>
      </c>
      <c r="N84" s="3">
        <f t="shared" si="21"/>
        <v>27.984383639037034</v>
      </c>
      <c r="O84" s="21">
        <f t="shared" si="22"/>
        <v>-11.300331709175172</v>
      </c>
      <c r="P84" s="20">
        <f t="shared" si="23"/>
        <v>44.289585412435905</v>
      </c>
      <c r="Q84" s="3" t="s">
        <v>92</v>
      </c>
      <c r="R84" s="12">
        <v>11</v>
      </c>
      <c r="S84" s="1">
        <v>5</v>
      </c>
      <c r="T84" s="1">
        <v>43</v>
      </c>
      <c r="U84" s="1">
        <v>12</v>
      </c>
    </row>
    <row r="85" spans="1:21" ht="12" customHeight="1">
      <c r="A85" s="1">
        <v>1000</v>
      </c>
      <c r="B85" s="1">
        <v>5</v>
      </c>
      <c r="C85" s="1" t="s">
        <v>83</v>
      </c>
      <c r="D85" s="1">
        <v>931</v>
      </c>
      <c r="E85" s="1" t="s">
        <v>20</v>
      </c>
      <c r="F85" s="1" t="s">
        <v>23</v>
      </c>
      <c r="G85" s="6">
        <v>2181929</v>
      </c>
      <c r="H85" s="6">
        <v>3396506</v>
      </c>
      <c r="I85" s="6">
        <v>85258</v>
      </c>
      <c r="J85" s="6">
        <v>94564</v>
      </c>
      <c r="K85" s="19">
        <f t="shared" si="18"/>
        <v>9306</v>
      </c>
      <c r="L85" s="6">
        <f t="shared" si="19"/>
        <v>25592.073471111216</v>
      </c>
      <c r="M85" s="6">
        <f t="shared" si="20"/>
        <v>35917.5373292162</v>
      </c>
      <c r="N85" s="3">
        <f t="shared" si="21"/>
        <v>55.66528516739086</v>
      </c>
      <c r="O85" s="3">
        <f t="shared" si="22"/>
        <v>10.91510474090407</v>
      </c>
      <c r="P85" s="20">
        <f t="shared" si="23"/>
        <v>40.34633563302539</v>
      </c>
      <c r="Q85" s="3" t="s">
        <v>92</v>
      </c>
      <c r="R85" s="12">
        <v>9</v>
      </c>
      <c r="S85" s="1">
        <v>8</v>
      </c>
      <c r="T85" s="1">
        <v>24</v>
      </c>
      <c r="U85" s="1">
        <v>25</v>
      </c>
    </row>
    <row r="86" spans="1:21" ht="12" customHeight="1">
      <c r="A86" s="1">
        <v>1000</v>
      </c>
      <c r="B86" s="1">
        <v>5</v>
      </c>
      <c r="C86" s="1" t="s">
        <v>83</v>
      </c>
      <c r="D86" s="1">
        <v>200</v>
      </c>
      <c r="E86" s="1" t="s">
        <v>10</v>
      </c>
      <c r="F86" s="1" t="s">
        <v>23</v>
      </c>
      <c r="G86" s="6">
        <v>588288</v>
      </c>
      <c r="H86" s="6">
        <v>595150</v>
      </c>
      <c r="I86" s="6">
        <v>15049</v>
      </c>
      <c r="J86" s="6">
        <v>10018</v>
      </c>
      <c r="K86" s="19">
        <f t="shared" si="18"/>
        <v>-5031</v>
      </c>
      <c r="L86" s="6">
        <f t="shared" si="19"/>
        <v>39091.50109641837</v>
      </c>
      <c r="M86" s="6">
        <f t="shared" si="20"/>
        <v>59408.06548213216</v>
      </c>
      <c r="N86" s="3">
        <f t="shared" si="21"/>
        <v>1.166435487380335</v>
      </c>
      <c r="O86" s="21">
        <f t="shared" si="22"/>
        <v>-33.4307927437039</v>
      </c>
      <c r="P86" s="21">
        <f t="shared" si="23"/>
        <v>51.97181948987686</v>
      </c>
      <c r="Q86" s="3" t="s">
        <v>90</v>
      </c>
      <c r="R86" s="12">
        <v>14</v>
      </c>
      <c r="S86" s="1">
        <v>1</v>
      </c>
      <c r="T86" s="1">
        <v>44</v>
      </c>
      <c r="U86" s="1">
        <v>24</v>
      </c>
    </row>
    <row r="87" spans="1:21" ht="12" customHeight="1">
      <c r="A87" s="1">
        <v>1000</v>
      </c>
      <c r="B87" s="1">
        <v>5</v>
      </c>
      <c r="C87" s="1" t="s">
        <v>83</v>
      </c>
      <c r="D87" s="1">
        <v>400</v>
      </c>
      <c r="E87" s="1" t="s">
        <v>12</v>
      </c>
      <c r="F87" s="1" t="s">
        <v>23</v>
      </c>
      <c r="G87" s="6">
        <v>10499548</v>
      </c>
      <c r="H87" s="6">
        <v>13754534</v>
      </c>
      <c r="I87" s="6">
        <v>396410</v>
      </c>
      <c r="J87" s="6">
        <v>370452</v>
      </c>
      <c r="K87" s="19">
        <f t="shared" si="18"/>
        <v>-25958</v>
      </c>
      <c r="L87" s="6">
        <f t="shared" si="19"/>
        <v>26486.587119396587</v>
      </c>
      <c r="M87" s="6">
        <f t="shared" si="20"/>
        <v>37129.05855549437</v>
      </c>
      <c r="N87" s="3">
        <f t="shared" si="21"/>
        <v>31.00120119456571</v>
      </c>
      <c r="O87" s="21">
        <f t="shared" si="22"/>
        <v>-6.548270729799954</v>
      </c>
      <c r="P87" s="21">
        <f t="shared" si="23"/>
        <v>40.18060684120422</v>
      </c>
      <c r="Q87" s="3" t="s">
        <v>90</v>
      </c>
      <c r="R87" s="12">
        <v>10</v>
      </c>
      <c r="S87" s="1">
        <v>9</v>
      </c>
      <c r="T87" s="1">
        <v>33</v>
      </c>
      <c r="U87" s="1">
        <v>29</v>
      </c>
    </row>
    <row r="88" spans="1:21" ht="12" customHeight="1">
      <c r="A88" s="1">
        <v>1000</v>
      </c>
      <c r="B88" s="1">
        <v>5</v>
      </c>
      <c r="C88" s="1" t="s">
        <v>83</v>
      </c>
      <c r="D88" s="1">
        <v>500</v>
      </c>
      <c r="E88" s="1" t="s">
        <v>13</v>
      </c>
      <c r="F88" s="1" t="s">
        <v>23</v>
      </c>
      <c r="G88" s="6">
        <v>3060764</v>
      </c>
      <c r="H88" s="6">
        <v>4739069</v>
      </c>
      <c r="I88" s="6">
        <v>95246</v>
      </c>
      <c r="J88" s="6">
        <v>115845</v>
      </c>
      <c r="K88" s="19">
        <f t="shared" si="18"/>
        <v>20599</v>
      </c>
      <c r="L88" s="6">
        <f t="shared" si="19"/>
        <v>32135.35476555446</v>
      </c>
      <c r="M88" s="6">
        <f t="shared" si="20"/>
        <v>40908.70559799732</v>
      </c>
      <c r="N88" s="3">
        <f t="shared" si="21"/>
        <v>54.83287832711048</v>
      </c>
      <c r="O88" s="21">
        <f t="shared" si="22"/>
        <v>21.62715494613947</v>
      </c>
      <c r="P88" s="21">
        <f t="shared" si="23"/>
        <v>27.301241565401746</v>
      </c>
      <c r="Q88" s="3" t="s">
        <v>90</v>
      </c>
      <c r="R88" s="12">
        <v>6</v>
      </c>
      <c r="S88" s="1">
        <v>13</v>
      </c>
      <c r="T88" s="1">
        <v>28</v>
      </c>
      <c r="U88" s="1">
        <v>44</v>
      </c>
    </row>
    <row r="89" spans="1:21" ht="12" customHeight="1">
      <c r="A89" s="1">
        <v>1000</v>
      </c>
      <c r="B89" s="1">
        <v>5</v>
      </c>
      <c r="C89" s="1" t="s">
        <v>83</v>
      </c>
      <c r="D89" s="1">
        <v>910</v>
      </c>
      <c r="E89" s="1" t="s">
        <v>18</v>
      </c>
      <c r="F89" s="1" t="s">
        <v>23</v>
      </c>
      <c r="G89" s="6">
        <v>2821455</v>
      </c>
      <c r="H89" s="6">
        <v>3467716</v>
      </c>
      <c r="I89" s="6">
        <v>65155</v>
      </c>
      <c r="J89" s="6">
        <v>52779</v>
      </c>
      <c r="K89" s="19">
        <f t="shared" si="18"/>
        <v>-12376</v>
      </c>
      <c r="L89" s="6">
        <f t="shared" si="19"/>
        <v>43303.73724196148</v>
      </c>
      <c r="M89" s="6">
        <f t="shared" si="20"/>
        <v>65702.57109835351</v>
      </c>
      <c r="N89" s="3">
        <f t="shared" si="21"/>
        <v>22.90523860915734</v>
      </c>
      <c r="O89" s="3">
        <f t="shared" si="22"/>
        <v>-18.99470493438723</v>
      </c>
      <c r="P89" s="3">
        <f t="shared" si="23"/>
        <v>51.724944041752316</v>
      </c>
      <c r="Q89" s="3" t="s">
        <v>90</v>
      </c>
      <c r="R89" s="12">
        <v>12</v>
      </c>
      <c r="S89" s="1">
        <v>2</v>
      </c>
      <c r="T89" s="1">
        <v>47</v>
      </c>
      <c r="U89" s="1">
        <v>26</v>
      </c>
    </row>
    <row r="90" spans="1:21" ht="12" customHeight="1">
      <c r="A90" s="1">
        <v>1000</v>
      </c>
      <c r="B90" s="1">
        <v>5</v>
      </c>
      <c r="C90" s="1" t="s">
        <v>83</v>
      </c>
      <c r="D90" s="1">
        <v>920</v>
      </c>
      <c r="E90" s="1" t="s">
        <v>19</v>
      </c>
      <c r="F90" s="1" t="s">
        <v>23</v>
      </c>
      <c r="G90" s="6">
        <v>1204351</v>
      </c>
      <c r="H90" s="6">
        <v>1170408</v>
      </c>
      <c r="I90" s="6">
        <v>55860</v>
      </c>
      <c r="J90" s="6">
        <v>38206</v>
      </c>
      <c r="K90" s="19">
        <f t="shared" si="18"/>
        <v>-17654</v>
      </c>
      <c r="L90" s="6">
        <f t="shared" si="19"/>
        <v>21560.168277837452</v>
      </c>
      <c r="M90" s="6">
        <f t="shared" si="20"/>
        <v>30634.141234361094</v>
      </c>
      <c r="N90" s="3">
        <f t="shared" si="21"/>
        <v>-2.8183644136966723</v>
      </c>
      <c r="O90" s="3">
        <f t="shared" si="22"/>
        <v>-31.604010025062657</v>
      </c>
      <c r="P90" s="3">
        <f t="shared" si="23"/>
        <v>42.08674459118733</v>
      </c>
      <c r="Q90" s="3" t="s">
        <v>90</v>
      </c>
      <c r="R90" s="12">
        <v>13</v>
      </c>
      <c r="S90" s="1">
        <v>7</v>
      </c>
      <c r="T90" s="1">
        <v>36</v>
      </c>
      <c r="U90" s="1">
        <v>28</v>
      </c>
    </row>
    <row r="91" spans="1:21" ht="12" customHeight="1">
      <c r="A91" s="1">
        <v>2000</v>
      </c>
      <c r="B91" s="1">
        <v>8</v>
      </c>
      <c r="C91" s="1" t="s">
        <v>83</v>
      </c>
      <c r="D91" s="1">
        <v>81</v>
      </c>
      <c r="E91" s="1" t="s">
        <v>8</v>
      </c>
      <c r="F91" s="1" t="s">
        <v>24</v>
      </c>
      <c r="G91" s="6">
        <v>7543</v>
      </c>
      <c r="H91" s="6">
        <v>19760</v>
      </c>
      <c r="I91" s="6">
        <v>764</v>
      </c>
      <c r="J91" s="6">
        <v>820</v>
      </c>
      <c r="K91" s="19">
        <f t="shared" si="18"/>
        <v>56</v>
      </c>
      <c r="L91" s="6">
        <f t="shared" si="19"/>
        <v>9873.03664921466</v>
      </c>
      <c r="M91" s="6">
        <f t="shared" si="20"/>
        <v>24097.560975609755</v>
      </c>
      <c r="N91" s="3">
        <f t="shared" si="21"/>
        <v>161.96473551637277</v>
      </c>
      <c r="O91" s="20">
        <f t="shared" si="22"/>
        <v>7.329842931937169</v>
      </c>
      <c r="P91" s="20">
        <f t="shared" si="23"/>
        <v>144.07446089574242</v>
      </c>
      <c r="Q91" s="3" t="s">
        <v>89</v>
      </c>
      <c r="R91" s="12">
        <v>9</v>
      </c>
      <c r="S91" s="1">
        <v>1</v>
      </c>
      <c r="T91" s="1">
        <v>8</v>
      </c>
      <c r="U91" s="1">
        <v>1</v>
      </c>
    </row>
    <row r="92" spans="1:21" ht="12" customHeight="1">
      <c r="A92" s="1">
        <v>2000</v>
      </c>
      <c r="B92" s="1">
        <v>8</v>
      </c>
      <c r="C92" s="1" t="s">
        <v>83</v>
      </c>
      <c r="D92" s="1">
        <v>200</v>
      </c>
      <c r="E92" s="1" t="s">
        <v>10</v>
      </c>
      <c r="F92" s="1" t="s">
        <v>24</v>
      </c>
      <c r="G92" s="6">
        <v>847926</v>
      </c>
      <c r="H92" s="6">
        <v>983051</v>
      </c>
      <c r="I92" s="6">
        <v>12536</v>
      </c>
      <c r="J92" s="6">
        <v>11490</v>
      </c>
      <c r="K92" s="19">
        <f t="shared" si="18"/>
        <v>-1046</v>
      </c>
      <c r="L92" s="6">
        <f t="shared" si="19"/>
        <v>67639.27887683472</v>
      </c>
      <c r="M92" s="6">
        <f t="shared" si="20"/>
        <v>85557.09312445605</v>
      </c>
      <c r="N92" s="3">
        <f t="shared" si="21"/>
        <v>15.93594252328623</v>
      </c>
      <c r="O92" s="20">
        <f t="shared" si="22"/>
        <v>-8.343969368219529</v>
      </c>
      <c r="P92" s="21">
        <f t="shared" si="23"/>
        <v>26.49025025865239</v>
      </c>
      <c r="Q92" s="3" t="s">
        <v>91</v>
      </c>
      <c r="R92" s="12">
        <v>11</v>
      </c>
      <c r="S92" s="1">
        <v>5</v>
      </c>
      <c r="T92" s="1">
        <v>14</v>
      </c>
      <c r="U92" s="1">
        <v>45</v>
      </c>
    </row>
    <row r="93" spans="1:21" ht="12" customHeight="1">
      <c r="A93" s="1">
        <v>2000</v>
      </c>
      <c r="B93" s="1">
        <v>8</v>
      </c>
      <c r="C93" s="1" t="s">
        <v>83</v>
      </c>
      <c r="D93" s="1">
        <v>300</v>
      </c>
      <c r="E93" s="1" t="s">
        <v>11</v>
      </c>
      <c r="F93" s="1" t="s">
        <v>24</v>
      </c>
      <c r="G93" s="6">
        <v>709295</v>
      </c>
      <c r="H93" s="6">
        <v>1034809</v>
      </c>
      <c r="I93" s="6">
        <v>15784</v>
      </c>
      <c r="J93" s="6">
        <v>21430</v>
      </c>
      <c r="K93" s="19">
        <f t="shared" si="18"/>
        <v>5646</v>
      </c>
      <c r="L93" s="6">
        <f t="shared" si="19"/>
        <v>44937.59503294476</v>
      </c>
      <c r="M93" s="6">
        <f t="shared" si="20"/>
        <v>48287.86747550163</v>
      </c>
      <c r="N93" s="3">
        <f t="shared" si="21"/>
        <v>45.89261167779273</v>
      </c>
      <c r="O93" s="20">
        <f t="shared" si="22"/>
        <v>35.7704004054739</v>
      </c>
      <c r="P93" s="21">
        <f t="shared" si="23"/>
        <v>7.455388834450782</v>
      </c>
      <c r="Q93" s="3" t="s">
        <v>91</v>
      </c>
      <c r="R93" s="12">
        <v>2</v>
      </c>
      <c r="S93" s="1">
        <v>12</v>
      </c>
      <c r="T93" s="1">
        <v>29</v>
      </c>
      <c r="U93" s="1">
        <v>50</v>
      </c>
    </row>
    <row r="94" spans="1:21" ht="12" customHeight="1">
      <c r="A94" s="1">
        <v>2000</v>
      </c>
      <c r="B94" s="1">
        <v>8</v>
      </c>
      <c r="C94" s="1" t="s">
        <v>83</v>
      </c>
      <c r="D94" s="1">
        <v>500</v>
      </c>
      <c r="E94" s="1" t="s">
        <v>13</v>
      </c>
      <c r="F94" s="1" t="s">
        <v>24</v>
      </c>
      <c r="G94" s="6">
        <v>914401</v>
      </c>
      <c r="H94" s="6">
        <v>1475868</v>
      </c>
      <c r="I94" s="6">
        <v>24622</v>
      </c>
      <c r="J94" s="6">
        <v>31868</v>
      </c>
      <c r="K94" s="19">
        <f t="shared" si="18"/>
        <v>7246</v>
      </c>
      <c r="L94" s="6">
        <f t="shared" si="19"/>
        <v>37137.55990577533</v>
      </c>
      <c r="M94" s="6">
        <f t="shared" si="20"/>
        <v>46311.91163549642</v>
      </c>
      <c r="N94" s="3">
        <f t="shared" si="21"/>
        <v>61.40271062695688</v>
      </c>
      <c r="O94" s="20">
        <f t="shared" si="22"/>
        <v>29.42896596539679</v>
      </c>
      <c r="P94" s="21">
        <f t="shared" si="23"/>
        <v>24.70370092434202</v>
      </c>
      <c r="Q94" s="3" t="s">
        <v>91</v>
      </c>
      <c r="R94" s="12">
        <v>4</v>
      </c>
      <c r="S94" s="1">
        <v>6</v>
      </c>
      <c r="T94" s="1">
        <v>18</v>
      </c>
      <c r="U94" s="1">
        <v>49</v>
      </c>
    </row>
    <row r="95" spans="1:21" ht="12" customHeight="1">
      <c r="A95" s="1">
        <v>2000</v>
      </c>
      <c r="B95" s="1">
        <v>8</v>
      </c>
      <c r="C95" s="1" t="s">
        <v>83</v>
      </c>
      <c r="D95" s="1">
        <v>610</v>
      </c>
      <c r="E95" s="1" t="s">
        <v>14</v>
      </c>
      <c r="F95" s="1" t="s">
        <v>24</v>
      </c>
      <c r="G95" s="6">
        <v>296083</v>
      </c>
      <c r="H95" s="6">
        <v>370263</v>
      </c>
      <c r="I95" s="6">
        <v>8710</v>
      </c>
      <c r="J95" s="6">
        <v>10061</v>
      </c>
      <c r="K95" s="19">
        <f t="shared" si="18"/>
        <v>1351</v>
      </c>
      <c r="L95" s="6">
        <f t="shared" si="19"/>
        <v>33993.455797933406</v>
      </c>
      <c r="M95" s="6">
        <f t="shared" si="20"/>
        <v>36801.808965311604</v>
      </c>
      <c r="N95" s="3">
        <f t="shared" si="21"/>
        <v>25.053785593904408</v>
      </c>
      <c r="O95" s="20">
        <f t="shared" si="22"/>
        <v>15.510907003444308</v>
      </c>
      <c r="P95" s="3">
        <f t="shared" si="23"/>
        <v>8.261452392695334</v>
      </c>
      <c r="Q95" s="3" t="s">
        <v>91</v>
      </c>
      <c r="R95" s="12">
        <v>7</v>
      </c>
      <c r="S95" s="1">
        <v>11</v>
      </c>
      <c r="T95" s="1">
        <v>26</v>
      </c>
      <c r="U95" s="1">
        <v>50</v>
      </c>
    </row>
    <row r="96" spans="1:21" ht="12" customHeight="1">
      <c r="A96" s="1">
        <v>2000</v>
      </c>
      <c r="B96" s="1">
        <v>8</v>
      </c>
      <c r="C96" s="1" t="s">
        <v>83</v>
      </c>
      <c r="D96" s="1">
        <v>620</v>
      </c>
      <c r="E96" s="1" t="s">
        <v>15</v>
      </c>
      <c r="F96" s="1" t="s">
        <v>24</v>
      </c>
      <c r="G96" s="6">
        <v>883366</v>
      </c>
      <c r="H96" s="6">
        <v>1238985</v>
      </c>
      <c r="I96" s="6">
        <v>47254</v>
      </c>
      <c r="J96" s="6">
        <v>60794</v>
      </c>
      <c r="K96" s="19">
        <f t="shared" si="18"/>
        <v>13540</v>
      </c>
      <c r="L96" s="6">
        <f t="shared" si="19"/>
        <v>18693.994159224614</v>
      </c>
      <c r="M96" s="6">
        <f t="shared" si="20"/>
        <v>20380.0539526927</v>
      </c>
      <c r="N96" s="3">
        <f t="shared" si="21"/>
        <v>40.25726595771175</v>
      </c>
      <c r="O96" s="20">
        <f t="shared" si="22"/>
        <v>28.653658949506912</v>
      </c>
      <c r="P96" s="3">
        <f t="shared" si="23"/>
        <v>9.019259228965225</v>
      </c>
      <c r="Q96" s="3" t="s">
        <v>91</v>
      </c>
      <c r="R96" s="12">
        <v>5</v>
      </c>
      <c r="S96" s="1">
        <v>10</v>
      </c>
      <c r="T96" s="1">
        <v>13</v>
      </c>
      <c r="U96" s="1">
        <v>50</v>
      </c>
    </row>
    <row r="97" spans="1:21" ht="12" customHeight="1">
      <c r="A97" s="1">
        <v>2000</v>
      </c>
      <c r="B97" s="1">
        <v>8</v>
      </c>
      <c r="C97" s="1" t="s">
        <v>83</v>
      </c>
      <c r="D97" s="1">
        <v>800</v>
      </c>
      <c r="E97" s="1" t="s">
        <v>17</v>
      </c>
      <c r="F97" s="1" t="s">
        <v>24</v>
      </c>
      <c r="G97" s="6">
        <v>1829352</v>
      </c>
      <c r="H97" s="6">
        <v>3093764</v>
      </c>
      <c r="I97" s="6">
        <v>79432</v>
      </c>
      <c r="J97" s="6">
        <v>111137</v>
      </c>
      <c r="K97" s="19">
        <f t="shared" si="18"/>
        <v>31705</v>
      </c>
      <c r="L97" s="6">
        <f t="shared" si="19"/>
        <v>23030.415953268202</v>
      </c>
      <c r="M97" s="6">
        <f t="shared" si="20"/>
        <v>27837.38988815606</v>
      </c>
      <c r="N97" s="3">
        <f t="shared" si="21"/>
        <v>69.11802649244103</v>
      </c>
      <c r="O97" s="20">
        <f t="shared" si="22"/>
        <v>39.91464397220263</v>
      </c>
      <c r="P97" s="3">
        <f t="shared" si="23"/>
        <v>20.872284480844172</v>
      </c>
      <c r="Q97" s="3" t="s">
        <v>91</v>
      </c>
      <c r="R97" s="12">
        <v>1</v>
      </c>
      <c r="S97" s="1">
        <v>7</v>
      </c>
      <c r="T97" s="1">
        <v>22</v>
      </c>
      <c r="U97" s="1">
        <v>50</v>
      </c>
    </row>
    <row r="98" spans="1:21" ht="12" customHeight="1">
      <c r="A98" s="1">
        <v>2000</v>
      </c>
      <c r="B98" s="1">
        <v>8</v>
      </c>
      <c r="C98" s="1" t="s">
        <v>83</v>
      </c>
      <c r="D98" s="1">
        <v>910</v>
      </c>
      <c r="E98" s="1" t="s">
        <v>18</v>
      </c>
      <c r="F98" s="1" t="s">
        <v>24</v>
      </c>
      <c r="G98" s="6">
        <v>836780</v>
      </c>
      <c r="H98" s="6">
        <v>1159798</v>
      </c>
      <c r="I98" s="6">
        <v>18622</v>
      </c>
      <c r="J98" s="6">
        <v>16971</v>
      </c>
      <c r="K98" s="19">
        <f t="shared" si="18"/>
        <v>-1651</v>
      </c>
      <c r="L98" s="6">
        <f t="shared" si="19"/>
        <v>44935.023090967676</v>
      </c>
      <c r="M98" s="6">
        <f t="shared" si="20"/>
        <v>68339.99175063343</v>
      </c>
      <c r="N98" s="3">
        <f t="shared" si="21"/>
        <v>38.602500059752856</v>
      </c>
      <c r="O98" s="20">
        <f t="shared" si="22"/>
        <v>-8.865857587799375</v>
      </c>
      <c r="P98" s="3">
        <f t="shared" si="23"/>
        <v>52.086250433841116</v>
      </c>
      <c r="Q98" s="3" t="s">
        <v>91</v>
      </c>
      <c r="R98" s="12">
        <v>12</v>
      </c>
      <c r="S98" s="1">
        <v>3</v>
      </c>
      <c r="T98" s="1">
        <v>30</v>
      </c>
      <c r="U98" s="1">
        <v>24</v>
      </c>
    </row>
    <row r="99" spans="1:21" ht="12" customHeight="1">
      <c r="A99" s="1">
        <v>2000</v>
      </c>
      <c r="B99" s="1">
        <v>8</v>
      </c>
      <c r="C99" s="1" t="s">
        <v>83</v>
      </c>
      <c r="D99" s="1">
        <v>100</v>
      </c>
      <c r="E99" s="1" t="s">
        <v>9</v>
      </c>
      <c r="F99" s="1" t="s">
        <v>24</v>
      </c>
      <c r="G99" s="6">
        <v>313552</v>
      </c>
      <c r="H99" s="6">
        <v>197751</v>
      </c>
      <c r="I99" s="6">
        <v>13912</v>
      </c>
      <c r="J99" s="6">
        <v>18038</v>
      </c>
      <c r="K99" s="19">
        <f t="shared" si="18"/>
        <v>4126</v>
      </c>
      <c r="L99" s="6">
        <f t="shared" si="19"/>
        <v>22538.2403680276</v>
      </c>
      <c r="M99" s="6">
        <f t="shared" si="20"/>
        <v>10963.022508038586</v>
      </c>
      <c r="N99" s="3">
        <f t="shared" si="21"/>
        <v>-36.931992141654334</v>
      </c>
      <c r="O99" s="21">
        <f t="shared" si="22"/>
        <v>29.657849338700395</v>
      </c>
      <c r="P99" s="21">
        <f t="shared" si="23"/>
        <v>-51.3581258828415</v>
      </c>
      <c r="Q99" s="3" t="s">
        <v>90</v>
      </c>
      <c r="R99" s="12">
        <v>3</v>
      </c>
      <c r="S99" s="1">
        <v>14</v>
      </c>
      <c r="T99" s="1">
        <v>47</v>
      </c>
      <c r="U99" s="1">
        <v>49</v>
      </c>
    </row>
    <row r="100" spans="1:21" ht="12" customHeight="1">
      <c r="A100" s="1">
        <v>2000</v>
      </c>
      <c r="B100" s="1">
        <v>8</v>
      </c>
      <c r="C100" s="1" t="s">
        <v>83</v>
      </c>
      <c r="D100" s="1">
        <v>400</v>
      </c>
      <c r="E100" s="1" t="s">
        <v>12</v>
      </c>
      <c r="F100" s="1" t="s">
        <v>24</v>
      </c>
      <c r="G100" s="6">
        <v>593732</v>
      </c>
      <c r="H100" s="6">
        <v>544240</v>
      </c>
      <c r="I100" s="6">
        <v>18989</v>
      </c>
      <c r="J100" s="6">
        <v>16403</v>
      </c>
      <c r="K100" s="19">
        <f t="shared" si="18"/>
        <v>-2586</v>
      </c>
      <c r="L100" s="6">
        <f t="shared" si="19"/>
        <v>31267.154668492287</v>
      </c>
      <c r="M100" s="6">
        <f t="shared" si="20"/>
        <v>33179.296470157904</v>
      </c>
      <c r="N100" s="3">
        <f t="shared" si="21"/>
        <v>-8.335747441606657</v>
      </c>
      <c r="O100" s="21">
        <f t="shared" si="22"/>
        <v>-13.61841065880246</v>
      </c>
      <c r="P100" s="21">
        <f t="shared" si="23"/>
        <v>6.115496667154274</v>
      </c>
      <c r="Q100" s="3" t="s">
        <v>90</v>
      </c>
      <c r="R100" s="12">
        <v>13</v>
      </c>
      <c r="S100" s="1">
        <v>13</v>
      </c>
      <c r="T100" s="1">
        <v>43</v>
      </c>
      <c r="U100" s="1">
        <v>50</v>
      </c>
    </row>
    <row r="101" spans="1:21" ht="12" customHeight="1">
      <c r="A101" s="1">
        <v>2000</v>
      </c>
      <c r="B101" s="1">
        <v>8</v>
      </c>
      <c r="C101" s="1" t="s">
        <v>83</v>
      </c>
      <c r="D101" s="1">
        <v>700</v>
      </c>
      <c r="E101" s="1" t="s">
        <v>16</v>
      </c>
      <c r="F101" s="1" t="s">
        <v>24</v>
      </c>
      <c r="G101" s="6">
        <v>317208</v>
      </c>
      <c r="H101" s="6">
        <v>604133</v>
      </c>
      <c r="I101" s="6">
        <v>20332</v>
      </c>
      <c r="J101" s="6">
        <v>24364</v>
      </c>
      <c r="K101" s="19">
        <f t="shared" si="18"/>
        <v>4032</v>
      </c>
      <c r="L101" s="6">
        <f t="shared" si="19"/>
        <v>15601.416486326973</v>
      </c>
      <c r="M101" s="6">
        <f t="shared" si="20"/>
        <v>24796.13363979642</v>
      </c>
      <c r="N101" s="3">
        <f t="shared" si="21"/>
        <v>90.45326725681574</v>
      </c>
      <c r="O101" s="3">
        <f t="shared" si="22"/>
        <v>19.830808577611634</v>
      </c>
      <c r="P101" s="3">
        <f t="shared" si="23"/>
        <v>58.9351432386134</v>
      </c>
      <c r="Q101" s="3" t="s">
        <v>90</v>
      </c>
      <c r="R101" s="12">
        <v>6</v>
      </c>
      <c r="S101" s="1">
        <v>2</v>
      </c>
      <c r="T101" s="1">
        <v>37</v>
      </c>
      <c r="U101" s="1">
        <v>39</v>
      </c>
    </row>
    <row r="102" spans="1:21" ht="12" customHeight="1">
      <c r="A102" s="1">
        <v>2000</v>
      </c>
      <c r="B102" s="1">
        <v>8</v>
      </c>
      <c r="C102" s="1" t="s">
        <v>83</v>
      </c>
      <c r="D102" s="1">
        <v>920</v>
      </c>
      <c r="E102" s="1" t="s">
        <v>19</v>
      </c>
      <c r="F102" s="1" t="s">
        <v>24</v>
      </c>
      <c r="G102" s="6">
        <v>924898</v>
      </c>
      <c r="H102" s="6">
        <v>987997</v>
      </c>
      <c r="I102" s="6">
        <v>30121</v>
      </c>
      <c r="J102" s="6">
        <v>22386</v>
      </c>
      <c r="K102" s="19">
        <f t="shared" si="18"/>
        <v>-7735</v>
      </c>
      <c r="L102" s="6">
        <f t="shared" si="19"/>
        <v>30706.08545533017</v>
      </c>
      <c r="M102" s="6">
        <f t="shared" si="20"/>
        <v>44134.5930492272</v>
      </c>
      <c r="N102" s="3">
        <f t="shared" si="21"/>
        <v>6.8222658066078745</v>
      </c>
      <c r="O102" s="3">
        <f t="shared" si="22"/>
        <v>-25.679758308157098</v>
      </c>
      <c r="P102" s="3">
        <f t="shared" si="23"/>
        <v>43.73239830076101</v>
      </c>
      <c r="Q102" s="3" t="s">
        <v>90</v>
      </c>
      <c r="R102" s="12">
        <v>14</v>
      </c>
      <c r="S102" s="1">
        <v>4</v>
      </c>
      <c r="T102" s="1">
        <v>29</v>
      </c>
      <c r="U102" s="1">
        <v>24</v>
      </c>
    </row>
    <row r="103" spans="1:21" ht="12" customHeight="1">
      <c r="A103" s="1">
        <v>2000</v>
      </c>
      <c r="B103" s="1">
        <v>8</v>
      </c>
      <c r="C103" s="1" t="s">
        <v>83</v>
      </c>
      <c r="D103" s="1">
        <v>931</v>
      </c>
      <c r="E103" s="1" t="s">
        <v>20</v>
      </c>
      <c r="F103" s="1" t="s">
        <v>24</v>
      </c>
      <c r="G103" s="6">
        <v>896280</v>
      </c>
      <c r="H103" s="6">
        <v>1033864</v>
      </c>
      <c r="I103" s="6">
        <v>21229</v>
      </c>
      <c r="J103" s="6">
        <v>22112</v>
      </c>
      <c r="K103" s="19">
        <f t="shared" si="18"/>
        <v>883</v>
      </c>
      <c r="L103" s="6">
        <f t="shared" si="19"/>
        <v>42219.60525695982</v>
      </c>
      <c r="M103" s="6">
        <f t="shared" si="20"/>
        <v>46755.78871201158</v>
      </c>
      <c r="N103" s="3">
        <f t="shared" si="21"/>
        <v>15.350560092828136</v>
      </c>
      <c r="O103" s="3">
        <f t="shared" si="22"/>
        <v>4.159404588063498</v>
      </c>
      <c r="P103" s="3">
        <f t="shared" si="23"/>
        <v>10.74425833079995</v>
      </c>
      <c r="Q103" s="3" t="s">
        <v>90</v>
      </c>
      <c r="R103" s="12">
        <v>10</v>
      </c>
      <c r="S103" s="1">
        <v>8</v>
      </c>
      <c r="T103" s="1">
        <v>38</v>
      </c>
      <c r="U103" s="1">
        <v>50</v>
      </c>
    </row>
    <row r="104" spans="1:21" ht="12" customHeight="1">
      <c r="A104" s="1">
        <v>2000</v>
      </c>
      <c r="B104" s="1">
        <v>8</v>
      </c>
      <c r="C104" s="1" t="s">
        <v>83</v>
      </c>
      <c r="D104" s="1">
        <v>932</v>
      </c>
      <c r="E104" s="1" t="s">
        <v>21</v>
      </c>
      <c r="F104" s="1" t="s">
        <v>24</v>
      </c>
      <c r="G104" s="6">
        <v>1074475</v>
      </c>
      <c r="H104" s="6">
        <v>1313180</v>
      </c>
      <c r="I104" s="6">
        <v>28685</v>
      </c>
      <c r="J104" s="6">
        <v>31769</v>
      </c>
      <c r="K104" s="19">
        <f t="shared" si="18"/>
        <v>3084</v>
      </c>
      <c r="L104" s="6">
        <f t="shared" si="19"/>
        <v>37457.73052117831</v>
      </c>
      <c r="M104" s="6">
        <f t="shared" si="20"/>
        <v>41335.263936541916</v>
      </c>
      <c r="N104" s="3">
        <f t="shared" si="21"/>
        <v>22.21596593685289</v>
      </c>
      <c r="O104" s="3">
        <f t="shared" si="22"/>
        <v>10.751263726686421</v>
      </c>
      <c r="P104" s="3">
        <f t="shared" si="23"/>
        <v>10.351757464780942</v>
      </c>
      <c r="Q104" s="3" t="s">
        <v>90</v>
      </c>
      <c r="R104" s="12">
        <v>8</v>
      </c>
      <c r="S104" s="1">
        <v>9</v>
      </c>
      <c r="T104" s="1">
        <v>44</v>
      </c>
      <c r="U104" s="1">
        <v>50</v>
      </c>
    </row>
    <row r="105" spans="1:21" ht="12" customHeight="1">
      <c r="A105" s="1">
        <v>4000</v>
      </c>
      <c r="B105" s="1">
        <v>6</v>
      </c>
      <c r="C105" s="1" t="s">
        <v>83</v>
      </c>
      <c r="D105" s="1">
        <v>100</v>
      </c>
      <c r="E105" s="1" t="s">
        <v>9</v>
      </c>
      <c r="F105" s="1" t="s">
        <v>25</v>
      </c>
      <c r="G105" s="6">
        <v>343185</v>
      </c>
      <c r="H105" s="6">
        <v>817905</v>
      </c>
      <c r="I105" s="6">
        <v>27795</v>
      </c>
      <c r="J105" s="6">
        <v>47372</v>
      </c>
      <c r="K105" s="19">
        <f t="shared" si="18"/>
        <v>19577</v>
      </c>
      <c r="L105" s="6">
        <f t="shared" si="19"/>
        <v>12347.004856988668</v>
      </c>
      <c r="M105" s="6">
        <f t="shared" si="20"/>
        <v>17265.578822933378</v>
      </c>
      <c r="N105" s="3">
        <f t="shared" si="21"/>
        <v>138.32772411381615</v>
      </c>
      <c r="O105" s="20">
        <f t="shared" si="22"/>
        <v>70.43353121064939</v>
      </c>
      <c r="P105" s="20">
        <f t="shared" si="23"/>
        <v>39.83617098166681</v>
      </c>
      <c r="Q105" s="3" t="s">
        <v>89</v>
      </c>
      <c r="R105" s="12">
        <v>2</v>
      </c>
      <c r="S105" s="1">
        <v>9</v>
      </c>
      <c r="T105" s="1">
        <v>8</v>
      </c>
      <c r="U105" s="1">
        <v>6</v>
      </c>
    </row>
    <row r="106" spans="1:21" ht="12" customHeight="1">
      <c r="A106" s="1">
        <v>4000</v>
      </c>
      <c r="B106" s="1">
        <v>6</v>
      </c>
      <c r="C106" s="1" t="s">
        <v>83</v>
      </c>
      <c r="D106" s="1">
        <v>300</v>
      </c>
      <c r="E106" s="1" t="s">
        <v>11</v>
      </c>
      <c r="F106" s="1" t="s">
        <v>25</v>
      </c>
      <c r="G106" s="6">
        <v>2687371</v>
      </c>
      <c r="H106" s="6">
        <v>7212296</v>
      </c>
      <c r="I106" s="6">
        <v>108895</v>
      </c>
      <c r="J106" s="6">
        <v>202969</v>
      </c>
      <c r="K106" s="19">
        <f t="shared" si="18"/>
        <v>94074</v>
      </c>
      <c r="L106" s="6">
        <f t="shared" si="19"/>
        <v>24678.552734285324</v>
      </c>
      <c r="M106" s="6">
        <f t="shared" si="20"/>
        <v>35533.978095177095</v>
      </c>
      <c r="N106" s="3">
        <f t="shared" si="21"/>
        <v>168.37738444003452</v>
      </c>
      <c r="O106" s="20">
        <f t="shared" si="22"/>
        <v>86.38964139767667</v>
      </c>
      <c r="P106" s="20">
        <f t="shared" si="23"/>
        <v>43.98728514501009</v>
      </c>
      <c r="Q106" s="3" t="s">
        <v>89</v>
      </c>
      <c r="R106" s="12">
        <v>1</v>
      </c>
      <c r="S106" s="1">
        <v>7</v>
      </c>
      <c r="T106" s="1">
        <v>3</v>
      </c>
      <c r="U106" s="1">
        <v>7</v>
      </c>
    </row>
    <row r="107" spans="1:21" ht="12" customHeight="1">
      <c r="A107" s="1">
        <v>4000</v>
      </c>
      <c r="B107" s="1">
        <v>6</v>
      </c>
      <c r="C107" s="1" t="s">
        <v>83</v>
      </c>
      <c r="D107" s="1">
        <v>400</v>
      </c>
      <c r="E107" s="1" t="s">
        <v>12</v>
      </c>
      <c r="F107" s="1" t="s">
        <v>25</v>
      </c>
      <c r="G107" s="6">
        <v>6377295</v>
      </c>
      <c r="H107" s="6">
        <v>11931885</v>
      </c>
      <c r="I107" s="6">
        <v>194532</v>
      </c>
      <c r="J107" s="6">
        <v>225896</v>
      </c>
      <c r="K107" s="19">
        <f t="shared" si="18"/>
        <v>31364</v>
      </c>
      <c r="L107" s="6">
        <f t="shared" si="19"/>
        <v>32782.7555363642</v>
      </c>
      <c r="M107" s="6">
        <f t="shared" si="20"/>
        <v>52820.25799482948</v>
      </c>
      <c r="N107" s="3">
        <f t="shared" si="21"/>
        <v>87.09946772103218</v>
      </c>
      <c r="O107" s="20">
        <f t="shared" si="22"/>
        <v>16.122797277568736</v>
      </c>
      <c r="P107" s="20">
        <f t="shared" si="23"/>
        <v>61.1220811997903</v>
      </c>
      <c r="Q107" s="3" t="s">
        <v>89</v>
      </c>
      <c r="R107" s="12">
        <v>10</v>
      </c>
      <c r="S107" s="1">
        <v>3</v>
      </c>
      <c r="T107" s="1">
        <v>8</v>
      </c>
      <c r="U107" s="1">
        <v>7</v>
      </c>
    </row>
    <row r="108" spans="1:21" ht="12" customHeight="1">
      <c r="A108" s="1">
        <v>4000</v>
      </c>
      <c r="B108" s="1">
        <v>6</v>
      </c>
      <c r="C108" s="1" t="s">
        <v>83</v>
      </c>
      <c r="D108" s="1">
        <v>610</v>
      </c>
      <c r="E108" s="1" t="s">
        <v>14</v>
      </c>
      <c r="F108" s="1" t="s">
        <v>25</v>
      </c>
      <c r="G108" s="6">
        <v>2356563</v>
      </c>
      <c r="H108" s="6">
        <v>5785756</v>
      </c>
      <c r="I108" s="6">
        <v>82708</v>
      </c>
      <c r="J108" s="6">
        <v>122507</v>
      </c>
      <c r="K108" s="19">
        <f t="shared" si="18"/>
        <v>39799</v>
      </c>
      <c r="L108" s="6">
        <f t="shared" si="19"/>
        <v>28492.564201770085</v>
      </c>
      <c r="M108" s="6">
        <f t="shared" si="20"/>
        <v>47227.962483776435</v>
      </c>
      <c r="N108" s="3">
        <f t="shared" si="21"/>
        <v>145.5167122627318</v>
      </c>
      <c r="O108" s="20">
        <f t="shared" si="22"/>
        <v>48.119891667069695</v>
      </c>
      <c r="P108" s="20">
        <f t="shared" si="23"/>
        <v>65.755395510673</v>
      </c>
      <c r="Q108" s="3" t="s">
        <v>89</v>
      </c>
      <c r="R108" s="12">
        <v>5</v>
      </c>
      <c r="S108" s="1">
        <v>2</v>
      </c>
      <c r="T108" s="1">
        <v>2</v>
      </c>
      <c r="U108" s="1">
        <v>5</v>
      </c>
    </row>
    <row r="109" spans="1:21" ht="12" customHeight="1">
      <c r="A109" s="1">
        <v>4000</v>
      </c>
      <c r="B109" s="1">
        <v>6</v>
      </c>
      <c r="C109" s="1" t="s">
        <v>83</v>
      </c>
      <c r="D109" s="1">
        <v>620</v>
      </c>
      <c r="E109" s="1" t="s">
        <v>15</v>
      </c>
      <c r="F109" s="1" t="s">
        <v>25</v>
      </c>
      <c r="G109" s="6">
        <v>4548318</v>
      </c>
      <c r="H109" s="6">
        <v>9620854</v>
      </c>
      <c r="I109" s="6">
        <v>344842</v>
      </c>
      <c r="J109" s="6">
        <v>485052</v>
      </c>
      <c r="K109" s="19">
        <f aca="true" t="shared" si="24" ref="K109:K127">+J109-I109</f>
        <v>140210</v>
      </c>
      <c r="L109" s="6">
        <f aca="true" t="shared" si="25" ref="L109:L127">+G109/I109*1000</f>
        <v>13189.570875937387</v>
      </c>
      <c r="M109" s="6">
        <f aca="true" t="shared" si="26" ref="M109:M127">+H109/J109*1000</f>
        <v>19834.68576564987</v>
      </c>
      <c r="N109" s="3">
        <f aca="true" t="shared" si="27" ref="N109:N127">+((H109/G109)-1)*100</f>
        <v>111.52553537373598</v>
      </c>
      <c r="O109" s="20">
        <f aca="true" t="shared" si="28" ref="O109:O127">+((J109/I109)-1)*100</f>
        <v>40.65920044542138</v>
      </c>
      <c r="P109" s="20">
        <f aca="true" t="shared" si="29" ref="P109:P127">+((M109/L109)-1)*100</f>
        <v>50.38158521014211</v>
      </c>
      <c r="Q109" s="3" t="s">
        <v>89</v>
      </c>
      <c r="R109" s="12">
        <v>7</v>
      </c>
      <c r="S109" s="1">
        <v>6</v>
      </c>
      <c r="T109" s="1">
        <v>5</v>
      </c>
      <c r="U109" s="1">
        <v>1</v>
      </c>
    </row>
    <row r="110" spans="1:21" ht="12" customHeight="1">
      <c r="A110" s="1">
        <v>4000</v>
      </c>
      <c r="B110" s="1">
        <v>6</v>
      </c>
      <c r="C110" s="1" t="s">
        <v>83</v>
      </c>
      <c r="D110" s="1">
        <v>800</v>
      </c>
      <c r="E110" s="1" t="s">
        <v>17</v>
      </c>
      <c r="F110" s="1" t="s">
        <v>25</v>
      </c>
      <c r="G110" s="6">
        <v>11182333</v>
      </c>
      <c r="H110" s="6">
        <v>28266553</v>
      </c>
      <c r="I110" s="6">
        <v>562970</v>
      </c>
      <c r="J110" s="6">
        <v>931857</v>
      </c>
      <c r="K110" s="19">
        <f t="shared" si="24"/>
        <v>368887</v>
      </c>
      <c r="L110" s="6">
        <f t="shared" si="25"/>
        <v>19863.106382222853</v>
      </c>
      <c r="M110" s="6">
        <f t="shared" si="26"/>
        <v>30333.573713563346</v>
      </c>
      <c r="N110" s="3">
        <f t="shared" si="27"/>
        <v>152.7786732875868</v>
      </c>
      <c r="O110" s="20">
        <f t="shared" si="28"/>
        <v>65.5251611986429</v>
      </c>
      <c r="P110" s="20">
        <f t="shared" si="29"/>
        <v>52.7131412874644</v>
      </c>
      <c r="Q110" s="3" t="s">
        <v>89</v>
      </c>
      <c r="R110" s="12">
        <v>4</v>
      </c>
      <c r="S110" s="1">
        <v>5</v>
      </c>
      <c r="T110" s="1">
        <v>1</v>
      </c>
      <c r="U110" s="1">
        <v>8</v>
      </c>
    </row>
    <row r="111" spans="1:21" ht="12" customHeight="1">
      <c r="A111" s="1">
        <v>4000</v>
      </c>
      <c r="B111" s="1">
        <v>6</v>
      </c>
      <c r="C111" s="1" t="s">
        <v>83</v>
      </c>
      <c r="D111" s="1">
        <v>910</v>
      </c>
      <c r="E111" s="1" t="s">
        <v>18</v>
      </c>
      <c r="F111" s="1" t="s">
        <v>25</v>
      </c>
      <c r="G111" s="6">
        <v>1808291</v>
      </c>
      <c r="H111" s="6">
        <v>2970566</v>
      </c>
      <c r="I111" s="6">
        <v>45839</v>
      </c>
      <c r="J111" s="6">
        <v>48007</v>
      </c>
      <c r="K111" s="19">
        <f t="shared" si="24"/>
        <v>2168</v>
      </c>
      <c r="L111" s="6">
        <f t="shared" si="25"/>
        <v>39448.74451885949</v>
      </c>
      <c r="M111" s="6">
        <f t="shared" si="26"/>
        <v>61877.76782552544</v>
      </c>
      <c r="N111" s="3">
        <f t="shared" si="27"/>
        <v>64.27477657080635</v>
      </c>
      <c r="O111" s="20">
        <f t="shared" si="28"/>
        <v>4.72959706799887</v>
      </c>
      <c r="P111" s="20">
        <f t="shared" si="29"/>
        <v>56.85611438392719</v>
      </c>
      <c r="Q111" s="3" t="s">
        <v>89</v>
      </c>
      <c r="R111" s="12">
        <v>11</v>
      </c>
      <c r="S111" s="1">
        <v>4</v>
      </c>
      <c r="T111" s="1">
        <v>5</v>
      </c>
      <c r="U111" s="1">
        <v>12</v>
      </c>
    </row>
    <row r="112" spans="1:21" ht="12" customHeight="1">
      <c r="A112" s="1">
        <v>4000</v>
      </c>
      <c r="B112" s="1">
        <v>6</v>
      </c>
      <c r="C112" s="1" t="s">
        <v>83</v>
      </c>
      <c r="D112" s="1">
        <v>81</v>
      </c>
      <c r="E112" s="1" t="s">
        <v>8</v>
      </c>
      <c r="F112" s="1" t="s">
        <v>25</v>
      </c>
      <c r="G112" s="6">
        <v>640721</v>
      </c>
      <c r="H112" s="6">
        <v>704821</v>
      </c>
      <c r="I112" s="6">
        <v>19297</v>
      </c>
      <c r="J112" s="6">
        <v>19778</v>
      </c>
      <c r="K112" s="19">
        <f t="shared" si="24"/>
        <v>481</v>
      </c>
      <c r="L112" s="6">
        <f t="shared" si="25"/>
        <v>33203.140384515726</v>
      </c>
      <c r="M112" s="6">
        <f t="shared" si="26"/>
        <v>35636.61644251188</v>
      </c>
      <c r="N112" s="3">
        <f t="shared" si="27"/>
        <v>10.004354469418054</v>
      </c>
      <c r="O112" s="20">
        <f t="shared" si="28"/>
        <v>2.492615432450651</v>
      </c>
      <c r="P112" s="21">
        <f t="shared" si="29"/>
        <v>7.329053908199001</v>
      </c>
      <c r="Q112" s="3" t="s">
        <v>91</v>
      </c>
      <c r="R112" s="12">
        <v>12</v>
      </c>
      <c r="S112" s="1">
        <v>14</v>
      </c>
      <c r="T112" s="1">
        <v>14</v>
      </c>
      <c r="U112" s="1">
        <v>26</v>
      </c>
    </row>
    <row r="113" spans="1:21" ht="12" customHeight="1">
      <c r="A113" s="1">
        <v>4000</v>
      </c>
      <c r="B113" s="1">
        <v>6</v>
      </c>
      <c r="C113" s="1" t="s">
        <v>83</v>
      </c>
      <c r="D113" s="1">
        <v>200</v>
      </c>
      <c r="E113" s="1" t="s">
        <v>10</v>
      </c>
      <c r="F113" s="1" t="s">
        <v>25</v>
      </c>
      <c r="G113" s="6">
        <v>515274</v>
      </c>
      <c r="H113" s="6">
        <v>541250</v>
      </c>
      <c r="I113" s="6">
        <v>15475</v>
      </c>
      <c r="J113" s="6">
        <v>12658</v>
      </c>
      <c r="K113" s="19">
        <f t="shared" si="24"/>
        <v>-2817</v>
      </c>
      <c r="L113" s="6">
        <f t="shared" si="25"/>
        <v>33297.18901453958</v>
      </c>
      <c r="M113" s="6">
        <f t="shared" si="26"/>
        <v>42759.519671354086</v>
      </c>
      <c r="N113" s="3">
        <f t="shared" si="27"/>
        <v>5.041201380236537</v>
      </c>
      <c r="O113" s="20">
        <f t="shared" si="28"/>
        <v>-18.20355411954766</v>
      </c>
      <c r="P113" s="21">
        <f t="shared" si="29"/>
        <v>28.417806237885944</v>
      </c>
      <c r="Q113" s="3" t="s">
        <v>91</v>
      </c>
      <c r="R113" s="12">
        <v>14</v>
      </c>
      <c r="S113" s="1">
        <v>13</v>
      </c>
      <c r="T113" s="1">
        <v>27</v>
      </c>
      <c r="U113" s="1">
        <v>43</v>
      </c>
    </row>
    <row r="114" spans="1:21" ht="12" customHeight="1">
      <c r="A114" s="1">
        <v>4000</v>
      </c>
      <c r="B114" s="1">
        <v>6</v>
      </c>
      <c r="C114" s="1" t="s">
        <v>83</v>
      </c>
      <c r="D114" s="1">
        <v>500</v>
      </c>
      <c r="E114" s="1" t="s">
        <v>13</v>
      </c>
      <c r="F114" s="1" t="s">
        <v>25</v>
      </c>
      <c r="G114" s="6">
        <v>2603620</v>
      </c>
      <c r="H114" s="6">
        <v>5350438</v>
      </c>
      <c r="I114" s="6">
        <v>85110</v>
      </c>
      <c r="J114" s="6">
        <v>125125</v>
      </c>
      <c r="K114" s="19">
        <f t="shared" si="24"/>
        <v>40015</v>
      </c>
      <c r="L114" s="6">
        <f t="shared" si="25"/>
        <v>30591.234872517918</v>
      </c>
      <c r="M114" s="6">
        <f t="shared" si="26"/>
        <v>42760.743256743255</v>
      </c>
      <c r="N114" s="3">
        <f t="shared" si="27"/>
        <v>105.49995775113112</v>
      </c>
      <c r="O114" s="20">
        <f t="shared" si="28"/>
        <v>47.01562683585947</v>
      </c>
      <c r="P114" s="21">
        <f t="shared" si="29"/>
        <v>39.78103020338677</v>
      </c>
      <c r="Q114" s="3" t="s">
        <v>91</v>
      </c>
      <c r="R114" s="12">
        <v>6</v>
      </c>
      <c r="S114" s="1">
        <v>10</v>
      </c>
      <c r="T114" s="1">
        <v>5</v>
      </c>
      <c r="U114" s="1">
        <v>18</v>
      </c>
    </row>
    <row r="115" spans="1:21" ht="12" customHeight="1">
      <c r="A115" s="1">
        <v>4000</v>
      </c>
      <c r="B115" s="1">
        <v>6</v>
      </c>
      <c r="C115" s="1" t="s">
        <v>83</v>
      </c>
      <c r="D115" s="1">
        <v>700</v>
      </c>
      <c r="E115" s="1" t="s">
        <v>16</v>
      </c>
      <c r="F115" s="1" t="s">
        <v>25</v>
      </c>
      <c r="G115" s="6">
        <v>2979551</v>
      </c>
      <c r="H115" s="6">
        <v>8976327</v>
      </c>
      <c r="I115" s="6">
        <v>170161</v>
      </c>
      <c r="J115" s="6">
        <v>285847</v>
      </c>
      <c r="K115" s="19">
        <f t="shared" si="24"/>
        <v>115686</v>
      </c>
      <c r="L115" s="6">
        <f t="shared" si="25"/>
        <v>17510.187410746294</v>
      </c>
      <c r="M115" s="6">
        <f t="shared" si="26"/>
        <v>31402.558011803518</v>
      </c>
      <c r="N115" s="3">
        <f t="shared" si="27"/>
        <v>201.2644186993275</v>
      </c>
      <c r="O115" s="20">
        <f t="shared" si="28"/>
        <v>67.98620130347142</v>
      </c>
      <c r="P115" s="3">
        <f t="shared" si="29"/>
        <v>79.33878875865854</v>
      </c>
      <c r="Q115" s="3" t="s">
        <v>91</v>
      </c>
      <c r="R115" s="12">
        <v>3</v>
      </c>
      <c r="S115" s="1">
        <v>1</v>
      </c>
      <c r="T115" s="1">
        <v>4</v>
      </c>
      <c r="U115" s="1">
        <v>16</v>
      </c>
    </row>
    <row r="116" spans="1:21" ht="12" customHeight="1">
      <c r="A116" s="1">
        <v>4000</v>
      </c>
      <c r="B116" s="1">
        <v>6</v>
      </c>
      <c r="C116" s="1" t="s">
        <v>83</v>
      </c>
      <c r="D116" s="1">
        <v>920</v>
      </c>
      <c r="E116" s="1" t="s">
        <v>19</v>
      </c>
      <c r="F116" s="1" t="s">
        <v>25</v>
      </c>
      <c r="G116" s="6">
        <v>1018888</v>
      </c>
      <c r="H116" s="6">
        <v>1256943</v>
      </c>
      <c r="I116" s="6">
        <v>38197</v>
      </c>
      <c r="J116" s="6">
        <v>33326</v>
      </c>
      <c r="K116" s="19">
        <f t="shared" si="24"/>
        <v>-4871</v>
      </c>
      <c r="L116" s="6">
        <f t="shared" si="25"/>
        <v>26674.555593371206</v>
      </c>
      <c r="M116" s="6">
        <f t="shared" si="26"/>
        <v>37716.58764928285</v>
      </c>
      <c r="N116" s="3">
        <f t="shared" si="27"/>
        <v>23.364197046191528</v>
      </c>
      <c r="O116" s="20">
        <f t="shared" si="28"/>
        <v>-12.752310390868393</v>
      </c>
      <c r="P116" s="3">
        <f t="shared" si="29"/>
        <v>41.39537401948565</v>
      </c>
      <c r="Q116" s="3" t="s">
        <v>91</v>
      </c>
      <c r="R116" s="12">
        <v>13</v>
      </c>
      <c r="S116" s="1">
        <v>8</v>
      </c>
      <c r="T116" s="1">
        <v>14</v>
      </c>
      <c r="U116" s="1">
        <v>31</v>
      </c>
    </row>
    <row r="117" spans="1:21" ht="12" customHeight="1">
      <c r="A117" s="1">
        <v>4000</v>
      </c>
      <c r="B117" s="1">
        <v>6</v>
      </c>
      <c r="C117" s="1" t="s">
        <v>83</v>
      </c>
      <c r="D117" s="1">
        <v>931</v>
      </c>
      <c r="E117" s="1" t="s">
        <v>20</v>
      </c>
      <c r="F117" s="1" t="s">
        <v>25</v>
      </c>
      <c r="G117" s="6">
        <v>1525564</v>
      </c>
      <c r="H117" s="6">
        <v>2709817</v>
      </c>
      <c r="I117" s="6">
        <v>61595</v>
      </c>
      <c r="J117" s="6">
        <v>80589</v>
      </c>
      <c r="K117" s="19">
        <f t="shared" si="24"/>
        <v>18994</v>
      </c>
      <c r="L117" s="6">
        <f t="shared" si="25"/>
        <v>24767.65971263901</v>
      </c>
      <c r="M117" s="6">
        <f t="shared" si="26"/>
        <v>33625.14735261636</v>
      </c>
      <c r="N117" s="3">
        <f t="shared" si="27"/>
        <v>77.62722507872499</v>
      </c>
      <c r="O117" s="20">
        <f t="shared" si="28"/>
        <v>30.836918581053663</v>
      </c>
      <c r="P117" s="3">
        <f t="shared" si="29"/>
        <v>35.76231158996968</v>
      </c>
      <c r="Q117" s="3" t="s">
        <v>91</v>
      </c>
      <c r="R117" s="12">
        <v>9</v>
      </c>
      <c r="S117" s="1">
        <v>11</v>
      </c>
      <c r="T117" s="1">
        <v>3</v>
      </c>
      <c r="U117" s="1">
        <v>35</v>
      </c>
    </row>
    <row r="118" spans="1:21" ht="12" customHeight="1">
      <c r="A118" s="1">
        <v>4000</v>
      </c>
      <c r="B118" s="1">
        <v>6</v>
      </c>
      <c r="C118" s="1" t="s">
        <v>83</v>
      </c>
      <c r="D118" s="1">
        <v>932</v>
      </c>
      <c r="E118" s="1" t="s">
        <v>21</v>
      </c>
      <c r="F118" s="1" t="s">
        <v>25</v>
      </c>
      <c r="G118" s="6">
        <v>4030927</v>
      </c>
      <c r="H118" s="6">
        <v>7132775</v>
      </c>
      <c r="I118" s="6">
        <v>153045</v>
      </c>
      <c r="J118" s="6">
        <v>201395</v>
      </c>
      <c r="K118" s="19">
        <f t="shared" si="24"/>
        <v>48350</v>
      </c>
      <c r="L118" s="6">
        <f t="shared" si="25"/>
        <v>26338.181580580876</v>
      </c>
      <c r="M118" s="6">
        <f t="shared" si="26"/>
        <v>35416.84252339929</v>
      </c>
      <c r="N118" s="3">
        <f t="shared" si="27"/>
        <v>76.95123230959034</v>
      </c>
      <c r="O118" s="20">
        <f t="shared" si="28"/>
        <v>31.592015420301212</v>
      </c>
      <c r="P118" s="3">
        <f t="shared" si="29"/>
        <v>34.46958141374537</v>
      </c>
      <c r="Q118" s="3" t="s">
        <v>91</v>
      </c>
      <c r="R118" s="12">
        <v>8</v>
      </c>
      <c r="S118" s="1">
        <v>12</v>
      </c>
      <c r="T118" s="1">
        <v>7</v>
      </c>
      <c r="U118" s="1">
        <v>41</v>
      </c>
    </row>
    <row r="119" spans="1:21" ht="12" customHeight="1">
      <c r="A119" s="1">
        <v>5000</v>
      </c>
      <c r="B119" s="1">
        <v>5</v>
      </c>
      <c r="C119" s="1" t="s">
        <v>83</v>
      </c>
      <c r="D119" s="1">
        <v>100</v>
      </c>
      <c r="E119" s="1" t="s">
        <v>9</v>
      </c>
      <c r="F119" s="1" t="s">
        <v>26</v>
      </c>
      <c r="G119" s="6">
        <v>156079</v>
      </c>
      <c r="H119" s="6">
        <v>342030</v>
      </c>
      <c r="I119" s="6">
        <v>13551</v>
      </c>
      <c r="J119" s="6">
        <v>21653</v>
      </c>
      <c r="K119" s="19">
        <f t="shared" si="24"/>
        <v>8102</v>
      </c>
      <c r="L119" s="6">
        <f t="shared" si="25"/>
        <v>11517.895358276142</v>
      </c>
      <c r="M119" s="6">
        <f t="shared" si="26"/>
        <v>15795.963607814161</v>
      </c>
      <c r="N119" s="3">
        <f t="shared" si="27"/>
        <v>119.13902574978054</v>
      </c>
      <c r="O119" s="20">
        <f t="shared" si="28"/>
        <v>59.78894546527931</v>
      </c>
      <c r="P119" s="20">
        <f t="shared" si="29"/>
        <v>37.142794898410216</v>
      </c>
      <c r="Q119" s="3" t="s">
        <v>89</v>
      </c>
      <c r="R119" s="12">
        <v>1</v>
      </c>
      <c r="S119" s="1">
        <v>10</v>
      </c>
      <c r="T119" s="1">
        <v>19</v>
      </c>
      <c r="U119" s="1">
        <v>9</v>
      </c>
    </row>
    <row r="120" spans="1:21" ht="12" customHeight="1">
      <c r="A120" s="1">
        <v>5000</v>
      </c>
      <c r="B120" s="1">
        <v>5</v>
      </c>
      <c r="C120" s="1" t="s">
        <v>83</v>
      </c>
      <c r="D120" s="1">
        <v>620</v>
      </c>
      <c r="E120" s="1" t="s">
        <v>15</v>
      </c>
      <c r="F120" s="1" t="s">
        <v>26</v>
      </c>
      <c r="G120" s="6">
        <v>2372107</v>
      </c>
      <c r="H120" s="6">
        <v>4618419</v>
      </c>
      <c r="I120" s="6">
        <v>194803</v>
      </c>
      <c r="J120" s="6">
        <v>254671</v>
      </c>
      <c r="K120" s="19">
        <f t="shared" si="24"/>
        <v>59868</v>
      </c>
      <c r="L120" s="6">
        <f t="shared" si="25"/>
        <v>12176.95312700523</v>
      </c>
      <c r="M120" s="6">
        <f t="shared" si="26"/>
        <v>18134.844564163173</v>
      </c>
      <c r="N120" s="3">
        <f t="shared" si="27"/>
        <v>94.69690869762621</v>
      </c>
      <c r="O120" s="20">
        <f t="shared" si="28"/>
        <v>30.732586253805128</v>
      </c>
      <c r="P120" s="20">
        <f t="shared" si="29"/>
        <v>48.92760426206233</v>
      </c>
      <c r="Q120" s="3" t="s">
        <v>89</v>
      </c>
      <c r="R120" s="12">
        <v>6</v>
      </c>
      <c r="S120" s="1">
        <v>5</v>
      </c>
      <c r="T120" s="1">
        <v>9</v>
      </c>
      <c r="U120" s="1">
        <v>2</v>
      </c>
    </row>
    <row r="121" spans="1:21" ht="12" customHeight="1">
      <c r="A121" s="1">
        <v>5000</v>
      </c>
      <c r="B121" s="1">
        <v>5</v>
      </c>
      <c r="C121" s="1" t="s">
        <v>83</v>
      </c>
      <c r="D121" s="1">
        <v>931</v>
      </c>
      <c r="E121" s="1" t="s">
        <v>20</v>
      </c>
      <c r="F121" s="1" t="s">
        <v>26</v>
      </c>
      <c r="G121" s="6">
        <v>1155888</v>
      </c>
      <c r="H121" s="6">
        <v>2104562</v>
      </c>
      <c r="I121" s="6">
        <v>50676</v>
      </c>
      <c r="J121" s="6">
        <v>65337</v>
      </c>
      <c r="K121" s="19">
        <f t="shared" si="24"/>
        <v>14661</v>
      </c>
      <c r="L121" s="6">
        <f t="shared" si="25"/>
        <v>22809.377219985792</v>
      </c>
      <c r="M121" s="6">
        <f t="shared" si="26"/>
        <v>32210.875920228966</v>
      </c>
      <c r="N121" s="3">
        <f t="shared" si="27"/>
        <v>82.07317663995128</v>
      </c>
      <c r="O121" s="20">
        <f t="shared" si="28"/>
        <v>28.930854842528998</v>
      </c>
      <c r="P121" s="20">
        <f t="shared" si="29"/>
        <v>41.21769134496793</v>
      </c>
      <c r="Q121" s="3" t="s">
        <v>89</v>
      </c>
      <c r="R121" s="12">
        <v>7</v>
      </c>
      <c r="S121" s="1">
        <v>7</v>
      </c>
      <c r="T121" s="1">
        <v>4</v>
      </c>
      <c r="U121" s="1">
        <v>21</v>
      </c>
    </row>
    <row r="122" spans="1:21" ht="12" customHeight="1">
      <c r="A122" s="1">
        <v>5000</v>
      </c>
      <c r="B122" s="1">
        <v>5</v>
      </c>
      <c r="C122" s="1" t="s">
        <v>83</v>
      </c>
      <c r="D122" s="1">
        <v>932</v>
      </c>
      <c r="E122" s="1" t="s">
        <v>21</v>
      </c>
      <c r="F122" s="1" t="s">
        <v>26</v>
      </c>
      <c r="G122" s="6">
        <v>1691597</v>
      </c>
      <c r="H122" s="6">
        <v>2919958</v>
      </c>
      <c r="I122" s="6">
        <v>83840</v>
      </c>
      <c r="J122" s="6">
        <v>101198</v>
      </c>
      <c r="K122" s="19">
        <f t="shared" si="24"/>
        <v>17358</v>
      </c>
      <c r="L122" s="6">
        <f t="shared" si="25"/>
        <v>20176.490935114503</v>
      </c>
      <c r="M122" s="6">
        <f t="shared" si="26"/>
        <v>28853.910156327198</v>
      </c>
      <c r="N122" s="3">
        <f t="shared" si="27"/>
        <v>72.6154633757331</v>
      </c>
      <c r="O122" s="20">
        <f t="shared" si="28"/>
        <v>20.70372137404579</v>
      </c>
      <c r="P122" s="20">
        <f t="shared" si="29"/>
        <v>43.007573760563076</v>
      </c>
      <c r="Q122" s="3" t="s">
        <v>89</v>
      </c>
      <c r="R122" s="12">
        <v>9</v>
      </c>
      <c r="S122" s="1">
        <v>6</v>
      </c>
      <c r="T122" s="1">
        <v>17</v>
      </c>
      <c r="U122" s="1">
        <v>15</v>
      </c>
    </row>
    <row r="123" spans="1:21" ht="12" customHeight="1">
      <c r="A123" s="1">
        <v>5000</v>
      </c>
      <c r="B123" s="1">
        <v>5</v>
      </c>
      <c r="C123" s="1" t="s">
        <v>83</v>
      </c>
      <c r="D123" s="1">
        <v>200</v>
      </c>
      <c r="E123" s="1" t="s">
        <v>10</v>
      </c>
      <c r="F123" s="1" t="s">
        <v>26</v>
      </c>
      <c r="G123" s="6">
        <v>154346</v>
      </c>
      <c r="H123" s="6">
        <v>209895</v>
      </c>
      <c r="I123" s="6">
        <v>7627</v>
      </c>
      <c r="J123" s="6">
        <v>6373</v>
      </c>
      <c r="K123" s="19">
        <f t="shared" si="24"/>
        <v>-1254</v>
      </c>
      <c r="L123" s="6">
        <f t="shared" si="25"/>
        <v>20236.79035007211</v>
      </c>
      <c r="M123" s="6">
        <f t="shared" si="26"/>
        <v>32935.03844343324</v>
      </c>
      <c r="N123" s="3">
        <f t="shared" si="27"/>
        <v>35.989918753968354</v>
      </c>
      <c r="O123" s="20">
        <f t="shared" si="28"/>
        <v>-16.441589091385865</v>
      </c>
      <c r="P123" s="21">
        <f t="shared" si="29"/>
        <v>62.74833050941735</v>
      </c>
      <c r="Q123" s="3" t="s">
        <v>91</v>
      </c>
      <c r="R123" s="12">
        <v>13</v>
      </c>
      <c r="S123" s="1">
        <v>2</v>
      </c>
      <c r="T123" s="1">
        <v>25</v>
      </c>
      <c r="U123" s="1">
        <v>17</v>
      </c>
    </row>
    <row r="124" spans="1:21" ht="12" customHeight="1">
      <c r="A124" s="1">
        <v>5000</v>
      </c>
      <c r="B124" s="1">
        <v>5</v>
      </c>
      <c r="C124" s="1" t="s">
        <v>83</v>
      </c>
      <c r="D124" s="1">
        <v>300</v>
      </c>
      <c r="E124" s="1" t="s">
        <v>11</v>
      </c>
      <c r="F124" s="1" t="s">
        <v>26</v>
      </c>
      <c r="G124" s="6">
        <v>1266429</v>
      </c>
      <c r="H124" s="6">
        <v>2428500</v>
      </c>
      <c r="I124" s="6">
        <v>61914</v>
      </c>
      <c r="J124" s="6">
        <v>90557</v>
      </c>
      <c r="K124" s="19">
        <f t="shared" si="24"/>
        <v>28643</v>
      </c>
      <c r="L124" s="6">
        <f t="shared" si="25"/>
        <v>20454.646768097686</v>
      </c>
      <c r="M124" s="6">
        <f t="shared" si="26"/>
        <v>26817.36364941418</v>
      </c>
      <c r="N124" s="3">
        <f t="shared" si="27"/>
        <v>91.75966437913219</v>
      </c>
      <c r="O124" s="20">
        <f t="shared" si="28"/>
        <v>46.26255774138321</v>
      </c>
      <c r="P124" s="21">
        <f t="shared" si="29"/>
        <v>31.106461790580386</v>
      </c>
      <c r="Q124" s="3" t="s">
        <v>91</v>
      </c>
      <c r="R124" s="12">
        <v>2</v>
      </c>
      <c r="S124" s="1">
        <v>12</v>
      </c>
      <c r="T124" s="1">
        <v>17</v>
      </c>
      <c r="U124" s="1">
        <v>32</v>
      </c>
    </row>
    <row r="125" spans="1:21" ht="12" customHeight="1">
      <c r="A125" s="1">
        <v>5000</v>
      </c>
      <c r="B125" s="1">
        <v>5</v>
      </c>
      <c r="C125" s="1" t="s">
        <v>83</v>
      </c>
      <c r="D125" s="1">
        <v>400</v>
      </c>
      <c r="E125" s="1" t="s">
        <v>12</v>
      </c>
      <c r="F125" s="1" t="s">
        <v>26</v>
      </c>
      <c r="G125" s="6">
        <v>5663880</v>
      </c>
      <c r="H125" s="6">
        <v>8412360</v>
      </c>
      <c r="I125" s="6">
        <v>240009</v>
      </c>
      <c r="J125" s="6">
        <v>259948</v>
      </c>
      <c r="K125" s="19">
        <f t="shared" si="24"/>
        <v>19939</v>
      </c>
      <c r="L125" s="6">
        <f t="shared" si="25"/>
        <v>23598.615051935554</v>
      </c>
      <c r="M125" s="6">
        <f t="shared" si="26"/>
        <v>32361.70310985274</v>
      </c>
      <c r="N125" s="3">
        <f t="shared" si="27"/>
        <v>48.5264518316066</v>
      </c>
      <c r="O125" s="20">
        <f t="shared" si="28"/>
        <v>8.307605131474238</v>
      </c>
      <c r="P125" s="21">
        <f t="shared" si="29"/>
        <v>37.13390823415479</v>
      </c>
      <c r="Q125" s="3" t="s">
        <v>91</v>
      </c>
      <c r="R125" s="12">
        <v>10</v>
      </c>
      <c r="S125" s="1">
        <v>11</v>
      </c>
      <c r="T125" s="1">
        <v>18</v>
      </c>
      <c r="U125" s="1">
        <v>38</v>
      </c>
    </row>
    <row r="126" spans="1:21" ht="12" customHeight="1">
      <c r="A126" s="1">
        <v>5000</v>
      </c>
      <c r="B126" s="1">
        <v>5</v>
      </c>
      <c r="C126" s="1" t="s">
        <v>83</v>
      </c>
      <c r="D126" s="1">
        <v>500</v>
      </c>
      <c r="E126" s="1" t="s">
        <v>13</v>
      </c>
      <c r="F126" s="1" t="s">
        <v>26</v>
      </c>
      <c r="G126" s="6">
        <v>2004997</v>
      </c>
      <c r="H126" s="6">
        <v>3379435</v>
      </c>
      <c r="I126" s="6">
        <v>65973</v>
      </c>
      <c r="J126" s="6">
        <v>86370</v>
      </c>
      <c r="K126" s="19">
        <f t="shared" si="24"/>
        <v>20397</v>
      </c>
      <c r="L126" s="6">
        <f t="shared" si="25"/>
        <v>30391.17517772422</v>
      </c>
      <c r="M126" s="6">
        <f t="shared" si="26"/>
        <v>39127.41692717379</v>
      </c>
      <c r="N126" s="3">
        <f t="shared" si="27"/>
        <v>68.55062626028867</v>
      </c>
      <c r="O126" s="20">
        <f t="shared" si="28"/>
        <v>30.917193397298902</v>
      </c>
      <c r="P126" s="21">
        <f t="shared" si="29"/>
        <v>28.745982010767925</v>
      </c>
      <c r="Q126" s="3" t="s">
        <v>91</v>
      </c>
      <c r="R126" s="12">
        <v>5</v>
      </c>
      <c r="S126" s="1">
        <v>14</v>
      </c>
      <c r="T126" s="1">
        <v>16</v>
      </c>
      <c r="U126" s="1">
        <v>42</v>
      </c>
    </row>
    <row r="127" spans="1:21" ht="12" customHeight="1">
      <c r="A127" s="1">
        <v>5000</v>
      </c>
      <c r="B127" s="1">
        <v>5</v>
      </c>
      <c r="C127" s="1" t="s">
        <v>83</v>
      </c>
      <c r="D127" s="1">
        <v>610</v>
      </c>
      <c r="E127" s="1" t="s">
        <v>14</v>
      </c>
      <c r="F127" s="1" t="s">
        <v>26</v>
      </c>
      <c r="G127" s="6">
        <v>1215613</v>
      </c>
      <c r="H127" s="6">
        <v>2083113</v>
      </c>
      <c r="I127" s="6">
        <v>47074</v>
      </c>
      <c r="J127" s="6">
        <v>57513</v>
      </c>
      <c r="K127" s="19">
        <f t="shared" si="24"/>
        <v>10439</v>
      </c>
      <c r="L127" s="6">
        <f t="shared" si="25"/>
        <v>25823.44818795938</v>
      </c>
      <c r="M127" s="6">
        <f t="shared" si="26"/>
        <v>36219.863335245944</v>
      </c>
      <c r="N127" s="3">
        <f t="shared" si="27"/>
        <v>71.3631723254029</v>
      </c>
      <c r="O127" s="20">
        <f t="shared" si="28"/>
        <v>22.175723329226326</v>
      </c>
      <c r="P127" s="3">
        <f t="shared" si="29"/>
        <v>40.25959303194091</v>
      </c>
      <c r="Q127" s="3" t="s">
        <v>91</v>
      </c>
      <c r="R127" s="12">
        <v>8</v>
      </c>
      <c r="S127" s="1">
        <v>8</v>
      </c>
      <c r="T127" s="1">
        <v>10</v>
      </c>
      <c r="U127" s="1">
        <v>39</v>
      </c>
    </row>
    <row r="128" spans="1:21" ht="12" customHeight="1">
      <c r="A128" s="1">
        <v>5000</v>
      </c>
      <c r="B128" s="1">
        <v>5</v>
      </c>
      <c r="C128" s="1" t="s">
        <v>83</v>
      </c>
      <c r="D128" s="1">
        <v>700</v>
      </c>
      <c r="E128" s="1" t="s">
        <v>16</v>
      </c>
      <c r="F128" s="1" t="s">
        <v>26</v>
      </c>
      <c r="G128" s="6">
        <v>1005297</v>
      </c>
      <c r="H128" s="6">
        <v>2020242</v>
      </c>
      <c r="I128" s="6">
        <v>62303</v>
      </c>
      <c r="J128" s="6">
        <v>83984</v>
      </c>
      <c r="K128" s="19">
        <f>+J128-I128</f>
        <v>21681</v>
      </c>
      <c r="L128" s="6">
        <f>+G128/I128*1000</f>
        <v>16135.611447281832</v>
      </c>
      <c r="M128" s="6">
        <f>+H128/J128*1000</f>
        <v>24055.081920365785</v>
      </c>
      <c r="N128" s="3">
        <f>+((H128/G128)-1)*100</f>
        <v>100.95971638232282</v>
      </c>
      <c r="O128" s="20">
        <f>+((J128/I128)-1)*100</f>
        <v>34.79928735373898</v>
      </c>
      <c r="P128" s="3">
        <f>+((M128/L128)-1)*100</f>
        <v>49.08069643941537</v>
      </c>
      <c r="Q128" s="3" t="s">
        <v>91</v>
      </c>
      <c r="R128" s="12">
        <v>4</v>
      </c>
      <c r="S128" s="1">
        <v>4</v>
      </c>
      <c r="T128" s="1">
        <v>17</v>
      </c>
      <c r="U128" s="1">
        <v>45</v>
      </c>
    </row>
    <row r="129" spans="1:21" ht="12" customHeight="1">
      <c r="A129" s="1">
        <v>5000</v>
      </c>
      <c r="B129" s="1">
        <v>5</v>
      </c>
      <c r="C129" s="1" t="s">
        <v>83</v>
      </c>
      <c r="D129" s="1">
        <v>800</v>
      </c>
      <c r="E129" s="1" t="s">
        <v>17</v>
      </c>
      <c r="F129" s="1" t="s">
        <v>26</v>
      </c>
      <c r="G129" s="6">
        <v>4434341</v>
      </c>
      <c r="H129" s="6">
        <v>8773497</v>
      </c>
      <c r="I129" s="6">
        <v>268560</v>
      </c>
      <c r="J129" s="6">
        <v>380146</v>
      </c>
      <c r="K129" s="19">
        <f aca="true" t="shared" si="30" ref="K129:K160">+J129-I129</f>
        <v>111586</v>
      </c>
      <c r="L129" s="6">
        <f aca="true" t="shared" si="31" ref="L129:L160">+G129/I129*1000</f>
        <v>16511.54676794757</v>
      </c>
      <c r="M129" s="6">
        <f aca="true" t="shared" si="32" ref="M129:M160">+H129/J129*1000</f>
        <v>23079.28269664813</v>
      </c>
      <c r="N129" s="3">
        <f aca="true" t="shared" si="33" ref="N129:N160">+((H129/G129)-1)*100</f>
        <v>97.85345781932422</v>
      </c>
      <c r="O129" s="20">
        <f aca="true" t="shared" si="34" ref="O129:O160">+((J129/I129)-1)*100</f>
        <v>41.54974679773606</v>
      </c>
      <c r="P129" s="3">
        <f aca="true" t="shared" si="35" ref="P129:P160">+((M129/L129)-1)*100</f>
        <v>39.77662432843623</v>
      </c>
      <c r="Q129" s="3" t="s">
        <v>91</v>
      </c>
      <c r="R129" s="12">
        <v>3</v>
      </c>
      <c r="S129" s="1">
        <v>9</v>
      </c>
      <c r="T129" s="1">
        <v>19</v>
      </c>
      <c r="U129" s="1">
        <v>34</v>
      </c>
    </row>
    <row r="130" spans="1:21" ht="11.25">
      <c r="A130" s="1">
        <v>5000</v>
      </c>
      <c r="B130" s="1">
        <v>5</v>
      </c>
      <c r="C130" s="1" t="s">
        <v>83</v>
      </c>
      <c r="D130" s="1">
        <v>910</v>
      </c>
      <c r="E130" s="1" t="s">
        <v>18</v>
      </c>
      <c r="F130" s="1" t="s">
        <v>26</v>
      </c>
      <c r="G130" s="6">
        <v>875211</v>
      </c>
      <c r="H130" s="6">
        <v>1291047</v>
      </c>
      <c r="I130" s="6">
        <v>22640</v>
      </c>
      <c r="J130" s="6">
        <v>22194</v>
      </c>
      <c r="K130" s="19">
        <f t="shared" si="30"/>
        <v>-446</v>
      </c>
      <c r="L130" s="6">
        <f t="shared" si="31"/>
        <v>38657.7296819788</v>
      </c>
      <c r="M130" s="6">
        <f t="shared" si="32"/>
        <v>58170.99216004326</v>
      </c>
      <c r="N130" s="3">
        <f t="shared" si="33"/>
        <v>47.51265694786744</v>
      </c>
      <c r="O130" s="20">
        <f t="shared" si="34"/>
        <v>-1.9699646643109525</v>
      </c>
      <c r="P130" s="3">
        <f t="shared" si="35"/>
        <v>50.477000689362825</v>
      </c>
      <c r="Q130" s="3" t="s">
        <v>91</v>
      </c>
      <c r="R130" s="12">
        <v>11</v>
      </c>
      <c r="S130" s="1">
        <v>3</v>
      </c>
      <c r="T130" s="1">
        <v>13</v>
      </c>
      <c r="U130" s="1">
        <v>33</v>
      </c>
    </row>
    <row r="131" spans="1:21" ht="11.25">
      <c r="A131" s="1">
        <v>5000</v>
      </c>
      <c r="B131" s="1">
        <v>5</v>
      </c>
      <c r="C131" s="1" t="s">
        <v>83</v>
      </c>
      <c r="D131" s="1">
        <v>81</v>
      </c>
      <c r="E131" s="1" t="s">
        <v>8</v>
      </c>
      <c r="F131" s="1" t="s">
        <v>26</v>
      </c>
      <c r="G131" s="6">
        <v>883304</v>
      </c>
      <c r="H131" s="6">
        <v>1549138</v>
      </c>
      <c r="I131" s="6">
        <v>66809</v>
      </c>
      <c r="J131" s="6">
        <v>63389</v>
      </c>
      <c r="K131" s="19">
        <f t="shared" si="30"/>
        <v>-3420</v>
      </c>
      <c r="L131" s="6">
        <f t="shared" si="31"/>
        <v>13221.33245520813</v>
      </c>
      <c r="M131" s="6">
        <f t="shared" si="32"/>
        <v>24438.59344681254</v>
      </c>
      <c r="N131" s="3">
        <f t="shared" si="33"/>
        <v>75.37993714508255</v>
      </c>
      <c r="O131" s="21">
        <f t="shared" si="34"/>
        <v>-5.119070783876422</v>
      </c>
      <c r="P131" s="20">
        <f t="shared" si="35"/>
        <v>84.8421369752768</v>
      </c>
      <c r="Q131" s="3" t="s">
        <v>92</v>
      </c>
      <c r="R131" s="12">
        <v>12</v>
      </c>
      <c r="S131" s="1">
        <v>1</v>
      </c>
      <c r="T131" s="1">
        <v>26</v>
      </c>
      <c r="U131" s="1">
        <v>4</v>
      </c>
    </row>
    <row r="132" spans="1:21" ht="11.25">
      <c r="A132" s="1">
        <v>5000</v>
      </c>
      <c r="B132" s="1">
        <v>5</v>
      </c>
      <c r="C132" s="1" t="s">
        <v>83</v>
      </c>
      <c r="D132" s="1">
        <v>920</v>
      </c>
      <c r="E132" s="1" t="s">
        <v>19</v>
      </c>
      <c r="F132" s="1" t="s">
        <v>26</v>
      </c>
      <c r="G132" s="6">
        <v>492660</v>
      </c>
      <c r="H132" s="6">
        <v>458380</v>
      </c>
      <c r="I132" s="6">
        <v>25955</v>
      </c>
      <c r="J132" s="6">
        <v>18692</v>
      </c>
      <c r="K132" s="19">
        <f t="shared" si="30"/>
        <v>-7263</v>
      </c>
      <c r="L132" s="6">
        <f t="shared" si="31"/>
        <v>18981.31381236756</v>
      </c>
      <c r="M132" s="6">
        <f t="shared" si="32"/>
        <v>24522.79049860903</v>
      </c>
      <c r="N132" s="3">
        <f t="shared" si="33"/>
        <v>-6.958145577071406</v>
      </c>
      <c r="O132" s="3">
        <f t="shared" si="34"/>
        <v>-27.98304758235407</v>
      </c>
      <c r="P132" s="3">
        <f t="shared" si="35"/>
        <v>29.19437896143331</v>
      </c>
      <c r="Q132" s="3" t="s">
        <v>90</v>
      </c>
      <c r="R132" s="12">
        <v>14</v>
      </c>
      <c r="S132" s="1">
        <v>13</v>
      </c>
      <c r="T132" s="1">
        <v>32</v>
      </c>
      <c r="U132" s="1">
        <v>41</v>
      </c>
    </row>
    <row r="133" spans="1:21" ht="11.25">
      <c r="A133" s="1">
        <v>6000</v>
      </c>
      <c r="B133" s="1">
        <v>8</v>
      </c>
      <c r="C133" s="1" t="s">
        <v>83</v>
      </c>
      <c r="D133" s="1">
        <v>81</v>
      </c>
      <c r="E133" s="1" t="s">
        <v>8</v>
      </c>
      <c r="F133" s="1" t="s">
        <v>27</v>
      </c>
      <c r="G133" s="6">
        <v>7006133</v>
      </c>
      <c r="H133" s="6">
        <v>8424649</v>
      </c>
      <c r="I133" s="6">
        <v>262166</v>
      </c>
      <c r="J133" s="6">
        <v>328861</v>
      </c>
      <c r="K133" s="19">
        <f t="shared" si="30"/>
        <v>66695</v>
      </c>
      <c r="L133" s="6">
        <f t="shared" si="31"/>
        <v>26724.033627548957</v>
      </c>
      <c r="M133" s="6">
        <f t="shared" si="32"/>
        <v>25617.659132581848</v>
      </c>
      <c r="N133" s="3">
        <f t="shared" si="33"/>
        <v>20.246775218226666</v>
      </c>
      <c r="O133" s="20">
        <f t="shared" si="34"/>
        <v>25.439988404293466</v>
      </c>
      <c r="P133" s="21">
        <f t="shared" si="35"/>
        <v>-4.139998139452206</v>
      </c>
      <c r="Q133" s="3" t="s">
        <v>91</v>
      </c>
      <c r="R133" s="12">
        <v>3</v>
      </c>
      <c r="S133" s="1">
        <v>14</v>
      </c>
      <c r="T133" s="1">
        <v>1</v>
      </c>
      <c r="U133" s="1">
        <v>33</v>
      </c>
    </row>
    <row r="134" spans="1:21" ht="11.25">
      <c r="A134" s="1">
        <v>6000</v>
      </c>
      <c r="B134" s="1">
        <v>8</v>
      </c>
      <c r="C134" s="1" t="s">
        <v>83</v>
      </c>
      <c r="D134" s="1">
        <v>910</v>
      </c>
      <c r="E134" s="1" t="s">
        <v>18</v>
      </c>
      <c r="F134" s="1" t="s">
        <v>27</v>
      </c>
      <c r="G134" s="6">
        <v>14838489</v>
      </c>
      <c r="H134" s="6">
        <v>18161020</v>
      </c>
      <c r="I134" s="6">
        <v>360114</v>
      </c>
      <c r="J134" s="6">
        <v>267834</v>
      </c>
      <c r="K134" s="19">
        <f t="shared" si="30"/>
        <v>-92280</v>
      </c>
      <c r="L134" s="6">
        <f t="shared" si="31"/>
        <v>41204.97675736017</v>
      </c>
      <c r="M134" s="6">
        <f t="shared" si="32"/>
        <v>67806.99985812107</v>
      </c>
      <c r="N134" s="3">
        <f t="shared" si="33"/>
        <v>22.391302780222432</v>
      </c>
      <c r="O134" s="3">
        <f t="shared" si="34"/>
        <v>-25.625218680751093</v>
      </c>
      <c r="P134" s="20">
        <f t="shared" si="35"/>
        <v>64.56021867797597</v>
      </c>
      <c r="Q134" s="3" t="s">
        <v>91</v>
      </c>
      <c r="R134" s="12">
        <v>12</v>
      </c>
      <c r="S134" s="1">
        <v>4</v>
      </c>
      <c r="T134" s="1">
        <v>49</v>
      </c>
      <c r="U134" s="1">
        <v>2</v>
      </c>
    </row>
    <row r="135" spans="1:21" ht="11.25">
      <c r="A135" s="1">
        <v>6000</v>
      </c>
      <c r="B135" s="1">
        <v>8</v>
      </c>
      <c r="C135" s="1" t="s">
        <v>83</v>
      </c>
      <c r="D135" s="1">
        <v>931</v>
      </c>
      <c r="E135" s="1" t="s">
        <v>20</v>
      </c>
      <c r="F135" s="1" t="s">
        <v>27</v>
      </c>
      <c r="G135" s="6">
        <v>13464162</v>
      </c>
      <c r="H135" s="6">
        <v>21441679</v>
      </c>
      <c r="I135" s="6">
        <v>372948</v>
      </c>
      <c r="J135" s="6">
        <v>459095</v>
      </c>
      <c r="K135" s="19">
        <f t="shared" si="30"/>
        <v>86147</v>
      </c>
      <c r="L135" s="6">
        <f t="shared" si="31"/>
        <v>36101.98204575437</v>
      </c>
      <c r="M135" s="6">
        <f t="shared" si="32"/>
        <v>46704.231150415486</v>
      </c>
      <c r="N135" s="3">
        <f t="shared" si="33"/>
        <v>59.2500075385308</v>
      </c>
      <c r="O135" s="20">
        <f t="shared" si="34"/>
        <v>23.098930682025376</v>
      </c>
      <c r="P135" s="3">
        <f t="shared" si="35"/>
        <v>29.36749869085915</v>
      </c>
      <c r="Q135" s="3" t="s">
        <v>91</v>
      </c>
      <c r="R135" s="12">
        <v>4</v>
      </c>
      <c r="S135" s="1">
        <v>12</v>
      </c>
      <c r="T135" s="1">
        <v>11</v>
      </c>
      <c r="U135" s="1">
        <v>45</v>
      </c>
    </row>
    <row r="136" spans="1:21" ht="11.25">
      <c r="A136" s="1">
        <v>6000</v>
      </c>
      <c r="B136" s="1">
        <v>8</v>
      </c>
      <c r="C136" s="1" t="s">
        <v>83</v>
      </c>
      <c r="D136" s="1">
        <v>932</v>
      </c>
      <c r="E136" s="1" t="s">
        <v>21</v>
      </c>
      <c r="F136" s="1" t="s">
        <v>27</v>
      </c>
      <c r="G136" s="6">
        <v>43816526</v>
      </c>
      <c r="H136" s="6">
        <v>70869634</v>
      </c>
      <c r="I136" s="6">
        <v>1329288</v>
      </c>
      <c r="J136" s="6">
        <v>1585352</v>
      </c>
      <c r="K136" s="19">
        <f t="shared" si="30"/>
        <v>256064</v>
      </c>
      <c r="L136" s="6">
        <f t="shared" si="31"/>
        <v>32962.40242896949</v>
      </c>
      <c r="M136" s="6">
        <f t="shared" si="32"/>
        <v>44702.77515655829</v>
      </c>
      <c r="N136" s="3">
        <f t="shared" si="33"/>
        <v>61.74179121366217</v>
      </c>
      <c r="O136" s="20">
        <f t="shared" si="34"/>
        <v>19.263244684372395</v>
      </c>
      <c r="P136" s="3">
        <f t="shared" si="35"/>
        <v>35.61746675743087</v>
      </c>
      <c r="Q136" s="3" t="s">
        <v>91</v>
      </c>
      <c r="R136" s="12">
        <v>6</v>
      </c>
      <c r="S136" s="1">
        <v>10</v>
      </c>
      <c r="T136" s="1">
        <v>20</v>
      </c>
      <c r="U136" s="1">
        <v>39</v>
      </c>
    </row>
    <row r="137" spans="1:21" ht="11.25">
      <c r="A137" s="1">
        <v>6000</v>
      </c>
      <c r="B137" s="1">
        <v>8</v>
      </c>
      <c r="C137" s="1" t="s">
        <v>83</v>
      </c>
      <c r="D137" s="1">
        <v>100</v>
      </c>
      <c r="E137" s="1" t="s">
        <v>9</v>
      </c>
      <c r="F137" s="1" t="s">
        <v>27</v>
      </c>
      <c r="G137" s="6">
        <v>4571675</v>
      </c>
      <c r="H137" s="6">
        <v>7943257</v>
      </c>
      <c r="I137" s="6">
        <v>295526</v>
      </c>
      <c r="J137" s="6">
        <v>408406</v>
      </c>
      <c r="K137" s="19">
        <f t="shared" si="30"/>
        <v>112880</v>
      </c>
      <c r="L137" s="6">
        <f t="shared" si="31"/>
        <v>15469.620270297706</v>
      </c>
      <c r="M137" s="6">
        <f t="shared" si="32"/>
        <v>19449.413084038923</v>
      </c>
      <c r="N137" s="3">
        <f t="shared" si="33"/>
        <v>73.74938069744678</v>
      </c>
      <c r="O137" s="21">
        <f t="shared" si="34"/>
        <v>38.196300833090824</v>
      </c>
      <c r="P137" s="20">
        <f t="shared" si="35"/>
        <v>25.72650617276353</v>
      </c>
      <c r="Q137" s="3" t="s">
        <v>92</v>
      </c>
      <c r="R137" s="12">
        <v>1</v>
      </c>
      <c r="S137" s="1">
        <v>13</v>
      </c>
      <c r="T137" s="1">
        <v>42</v>
      </c>
      <c r="U137" s="1">
        <v>26</v>
      </c>
    </row>
    <row r="138" spans="1:21" ht="11.25">
      <c r="A138" s="1">
        <v>6000</v>
      </c>
      <c r="B138" s="1">
        <v>8</v>
      </c>
      <c r="C138" s="1" t="s">
        <v>83</v>
      </c>
      <c r="D138" s="1">
        <v>200</v>
      </c>
      <c r="E138" s="1" t="s">
        <v>10</v>
      </c>
      <c r="F138" s="1" t="s">
        <v>27</v>
      </c>
      <c r="G138" s="6">
        <v>2265392</v>
      </c>
      <c r="H138" s="6">
        <v>2851715</v>
      </c>
      <c r="I138" s="6">
        <v>57368</v>
      </c>
      <c r="J138" s="6">
        <v>38870</v>
      </c>
      <c r="K138" s="19">
        <f t="shared" si="30"/>
        <v>-18498</v>
      </c>
      <c r="L138" s="6">
        <f t="shared" si="31"/>
        <v>39488.77422953563</v>
      </c>
      <c r="M138" s="6">
        <f t="shared" si="32"/>
        <v>73365.44893233856</v>
      </c>
      <c r="N138" s="3">
        <f t="shared" si="33"/>
        <v>25.881745852373463</v>
      </c>
      <c r="O138" s="21">
        <f t="shared" si="34"/>
        <v>-32.244456840050205</v>
      </c>
      <c r="P138" s="20">
        <f t="shared" si="35"/>
        <v>85.78811412551994</v>
      </c>
      <c r="Q138" s="3" t="s">
        <v>92</v>
      </c>
      <c r="R138" s="12">
        <v>13</v>
      </c>
      <c r="S138" s="1">
        <v>1</v>
      </c>
      <c r="T138" s="1">
        <v>43</v>
      </c>
      <c r="U138" s="1">
        <v>9</v>
      </c>
    </row>
    <row r="139" spans="1:21" ht="11.25">
      <c r="A139" s="1">
        <v>6000</v>
      </c>
      <c r="B139" s="1">
        <v>8</v>
      </c>
      <c r="C139" s="1" t="s">
        <v>83</v>
      </c>
      <c r="D139" s="1">
        <v>400</v>
      </c>
      <c r="E139" s="1" t="s">
        <v>12</v>
      </c>
      <c r="F139" s="1" t="s">
        <v>27</v>
      </c>
      <c r="G139" s="6">
        <v>80963083</v>
      </c>
      <c r="H139" s="6">
        <v>128467273</v>
      </c>
      <c r="I139" s="6">
        <v>2198725</v>
      </c>
      <c r="J139" s="6">
        <v>2047587</v>
      </c>
      <c r="K139" s="19">
        <f t="shared" si="30"/>
        <v>-151138</v>
      </c>
      <c r="L139" s="6">
        <f t="shared" si="31"/>
        <v>36822.741816279886</v>
      </c>
      <c r="M139" s="6">
        <f t="shared" si="32"/>
        <v>62740.81296667736</v>
      </c>
      <c r="N139" s="3">
        <f t="shared" si="33"/>
        <v>58.673889678830534</v>
      </c>
      <c r="O139" s="21">
        <f t="shared" si="34"/>
        <v>-6.873892824250416</v>
      </c>
      <c r="P139" s="20">
        <f t="shared" si="35"/>
        <v>70.38604371100554</v>
      </c>
      <c r="Q139" s="3" t="s">
        <v>92</v>
      </c>
      <c r="R139" s="12">
        <v>11</v>
      </c>
      <c r="S139" s="1">
        <v>3</v>
      </c>
      <c r="T139" s="1">
        <v>34</v>
      </c>
      <c r="U139" s="1">
        <v>2</v>
      </c>
    </row>
    <row r="140" spans="1:21" ht="11.25">
      <c r="A140" s="1">
        <v>6000</v>
      </c>
      <c r="B140" s="1">
        <v>8</v>
      </c>
      <c r="C140" s="1" t="s">
        <v>83</v>
      </c>
      <c r="D140" s="1">
        <v>500</v>
      </c>
      <c r="E140" s="1" t="s">
        <v>13</v>
      </c>
      <c r="F140" s="1" t="s">
        <v>27</v>
      </c>
      <c r="G140" s="6">
        <v>27128554</v>
      </c>
      <c r="H140" s="6">
        <v>49823365</v>
      </c>
      <c r="I140" s="6">
        <v>716320</v>
      </c>
      <c r="J140" s="6">
        <v>879014</v>
      </c>
      <c r="K140" s="19">
        <f t="shared" si="30"/>
        <v>162694</v>
      </c>
      <c r="L140" s="6">
        <f t="shared" si="31"/>
        <v>37872.11581416127</v>
      </c>
      <c r="M140" s="6">
        <f t="shared" si="32"/>
        <v>56680.96867626681</v>
      </c>
      <c r="N140" s="3">
        <f t="shared" si="33"/>
        <v>83.65654505581092</v>
      </c>
      <c r="O140" s="21">
        <f t="shared" si="34"/>
        <v>22.71247487156578</v>
      </c>
      <c r="P140" s="20">
        <f t="shared" si="35"/>
        <v>49.66411951843597</v>
      </c>
      <c r="Q140" s="3" t="s">
        <v>92</v>
      </c>
      <c r="R140" s="12">
        <v>5</v>
      </c>
      <c r="S140" s="1">
        <v>5</v>
      </c>
      <c r="T140" s="1">
        <v>27</v>
      </c>
      <c r="U140" s="1">
        <v>11</v>
      </c>
    </row>
    <row r="141" spans="1:21" ht="11.25">
      <c r="A141" s="1">
        <v>6000</v>
      </c>
      <c r="B141" s="1">
        <v>8</v>
      </c>
      <c r="C141" s="1" t="s">
        <v>83</v>
      </c>
      <c r="D141" s="1">
        <v>620</v>
      </c>
      <c r="E141" s="1" t="s">
        <v>15</v>
      </c>
      <c r="F141" s="1" t="s">
        <v>27</v>
      </c>
      <c r="G141" s="6">
        <v>45030805</v>
      </c>
      <c r="H141" s="6">
        <v>71496822</v>
      </c>
      <c r="I141" s="6">
        <v>2685135</v>
      </c>
      <c r="J141" s="6">
        <v>3006849</v>
      </c>
      <c r="K141" s="19">
        <f t="shared" si="30"/>
        <v>321714</v>
      </c>
      <c r="L141" s="6">
        <f t="shared" si="31"/>
        <v>16770.40632966313</v>
      </c>
      <c r="M141" s="6">
        <f t="shared" si="32"/>
        <v>23777.988851452137</v>
      </c>
      <c r="N141" s="3">
        <f t="shared" si="33"/>
        <v>58.773137633226845</v>
      </c>
      <c r="O141" s="3">
        <f t="shared" si="34"/>
        <v>11.981297029758275</v>
      </c>
      <c r="P141" s="20">
        <f t="shared" si="35"/>
        <v>41.78540688900394</v>
      </c>
      <c r="Q141" s="3" t="s">
        <v>92</v>
      </c>
      <c r="R141" s="12">
        <v>9</v>
      </c>
      <c r="S141" s="1">
        <v>8</v>
      </c>
      <c r="T141" s="1">
        <v>42</v>
      </c>
      <c r="U141" s="1">
        <v>14</v>
      </c>
    </row>
    <row r="142" spans="1:21" ht="11.25">
      <c r="A142" s="1">
        <v>6000</v>
      </c>
      <c r="B142" s="1">
        <v>8</v>
      </c>
      <c r="C142" s="1" t="s">
        <v>83</v>
      </c>
      <c r="D142" s="1">
        <v>800</v>
      </c>
      <c r="E142" s="1" t="s">
        <v>17</v>
      </c>
      <c r="F142" s="1" t="s">
        <v>27</v>
      </c>
      <c r="G142" s="6">
        <v>138020210</v>
      </c>
      <c r="H142" s="6">
        <v>271009369</v>
      </c>
      <c r="I142" s="6">
        <v>5125480</v>
      </c>
      <c r="J142" s="6">
        <v>6759116</v>
      </c>
      <c r="K142" s="19">
        <f t="shared" si="30"/>
        <v>1633636</v>
      </c>
      <c r="L142" s="6">
        <f t="shared" si="31"/>
        <v>26928.250622380732</v>
      </c>
      <c r="M142" s="6">
        <f t="shared" si="32"/>
        <v>40095.38658605652</v>
      </c>
      <c r="N142" s="3">
        <f t="shared" si="33"/>
        <v>96.3548446999175</v>
      </c>
      <c r="O142" s="3">
        <f t="shared" si="34"/>
        <v>31.872839226765095</v>
      </c>
      <c r="P142" s="20">
        <f t="shared" si="35"/>
        <v>48.89710864742271</v>
      </c>
      <c r="Q142" s="3" t="s">
        <v>92</v>
      </c>
      <c r="R142" s="12">
        <v>2</v>
      </c>
      <c r="S142" s="1">
        <v>6</v>
      </c>
      <c r="T142" s="1">
        <v>40</v>
      </c>
      <c r="U142" s="1">
        <v>15</v>
      </c>
    </row>
    <row r="143" spans="1:21" ht="11.25">
      <c r="A143" s="1">
        <v>6000</v>
      </c>
      <c r="B143" s="1">
        <v>8</v>
      </c>
      <c r="C143" s="1" t="s">
        <v>83</v>
      </c>
      <c r="D143" s="1">
        <v>300</v>
      </c>
      <c r="E143" s="1" t="s">
        <v>11</v>
      </c>
      <c r="F143" s="1" t="s">
        <v>27</v>
      </c>
      <c r="G143" s="6">
        <v>30667351</v>
      </c>
      <c r="H143" s="6">
        <v>47012923</v>
      </c>
      <c r="I143" s="6">
        <v>893931</v>
      </c>
      <c r="J143" s="6">
        <v>1040795</v>
      </c>
      <c r="K143" s="19">
        <f t="shared" si="30"/>
        <v>146864</v>
      </c>
      <c r="L143" s="6">
        <f t="shared" si="31"/>
        <v>34306.17240033067</v>
      </c>
      <c r="M143" s="6">
        <f t="shared" si="32"/>
        <v>45170.204507131566</v>
      </c>
      <c r="N143" s="3">
        <f t="shared" si="33"/>
        <v>53.299588868957095</v>
      </c>
      <c r="O143" s="21">
        <f t="shared" si="34"/>
        <v>16.429008502893396</v>
      </c>
      <c r="P143" s="21">
        <f t="shared" si="35"/>
        <v>31.667864254935573</v>
      </c>
      <c r="Q143" s="3" t="s">
        <v>90</v>
      </c>
      <c r="R143" s="12">
        <v>8</v>
      </c>
      <c r="S143" s="1">
        <v>11</v>
      </c>
      <c r="T143" s="1">
        <v>39</v>
      </c>
      <c r="U143" s="1">
        <v>31</v>
      </c>
    </row>
    <row r="144" spans="1:21" ht="11.25">
      <c r="A144" s="1">
        <v>6000</v>
      </c>
      <c r="B144" s="1">
        <v>8</v>
      </c>
      <c r="C144" s="1" t="s">
        <v>83</v>
      </c>
      <c r="D144" s="1">
        <v>610</v>
      </c>
      <c r="E144" s="1" t="s">
        <v>14</v>
      </c>
      <c r="F144" s="1" t="s">
        <v>27</v>
      </c>
      <c r="G144" s="6">
        <v>29878085</v>
      </c>
      <c r="H144" s="6">
        <v>47115376</v>
      </c>
      <c r="I144" s="6">
        <v>858148</v>
      </c>
      <c r="J144" s="6">
        <v>912202</v>
      </c>
      <c r="K144" s="19">
        <f t="shared" si="30"/>
        <v>54054</v>
      </c>
      <c r="L144" s="6">
        <f t="shared" si="31"/>
        <v>34816.93717167668</v>
      </c>
      <c r="M144" s="6">
        <f t="shared" si="32"/>
        <v>51650.15643464934</v>
      </c>
      <c r="N144" s="3">
        <f t="shared" si="33"/>
        <v>57.6920876957141</v>
      </c>
      <c r="O144" s="3">
        <f t="shared" si="34"/>
        <v>6.298913474132672</v>
      </c>
      <c r="P144" s="3">
        <f t="shared" si="35"/>
        <v>48.347788836136814</v>
      </c>
      <c r="Q144" s="3" t="s">
        <v>90</v>
      </c>
      <c r="R144" s="12">
        <v>10</v>
      </c>
      <c r="S144" s="1">
        <v>7</v>
      </c>
      <c r="T144" s="1">
        <v>39</v>
      </c>
      <c r="U144" s="1">
        <v>20</v>
      </c>
    </row>
    <row r="145" spans="1:21" ht="11.25">
      <c r="A145" s="1">
        <v>6000</v>
      </c>
      <c r="B145" s="1">
        <v>8</v>
      </c>
      <c r="C145" s="1" t="s">
        <v>83</v>
      </c>
      <c r="D145" s="1">
        <v>700</v>
      </c>
      <c r="E145" s="1" t="s">
        <v>16</v>
      </c>
      <c r="F145" s="1" t="s">
        <v>27</v>
      </c>
      <c r="G145" s="6">
        <v>34338837</v>
      </c>
      <c r="H145" s="6">
        <v>71830864</v>
      </c>
      <c r="I145" s="6">
        <v>1433372</v>
      </c>
      <c r="J145" s="6">
        <v>1696230</v>
      </c>
      <c r="K145" s="19">
        <f t="shared" si="30"/>
        <v>262858</v>
      </c>
      <c r="L145" s="6">
        <f t="shared" si="31"/>
        <v>23956.68186625663</v>
      </c>
      <c r="M145" s="6">
        <f t="shared" si="32"/>
        <v>42347.36091214045</v>
      </c>
      <c r="N145" s="3">
        <f t="shared" si="33"/>
        <v>109.18257656775037</v>
      </c>
      <c r="O145" s="3">
        <f t="shared" si="34"/>
        <v>18.3384355212743</v>
      </c>
      <c r="P145" s="3">
        <f t="shared" si="35"/>
        <v>76.76638671646505</v>
      </c>
      <c r="Q145" s="3" t="s">
        <v>90</v>
      </c>
      <c r="R145" s="12">
        <v>7</v>
      </c>
      <c r="S145" s="1">
        <v>2</v>
      </c>
      <c r="T145" s="1">
        <v>40</v>
      </c>
      <c r="U145" s="1">
        <v>19</v>
      </c>
    </row>
    <row r="146" spans="1:21" ht="11.25">
      <c r="A146" s="1">
        <v>6000</v>
      </c>
      <c r="B146" s="1">
        <v>8</v>
      </c>
      <c r="C146" s="1" t="s">
        <v>83</v>
      </c>
      <c r="D146" s="1">
        <v>920</v>
      </c>
      <c r="E146" s="1" t="s">
        <v>19</v>
      </c>
      <c r="F146" s="1" t="s">
        <v>27</v>
      </c>
      <c r="G146" s="6">
        <v>10936619</v>
      </c>
      <c r="H146" s="6">
        <v>8776236</v>
      </c>
      <c r="I146" s="6">
        <v>381819</v>
      </c>
      <c r="J146" s="6">
        <v>224666</v>
      </c>
      <c r="K146" s="19">
        <f t="shared" si="30"/>
        <v>-157153</v>
      </c>
      <c r="L146" s="6">
        <f t="shared" si="31"/>
        <v>28643.464573528294</v>
      </c>
      <c r="M146" s="6">
        <f t="shared" si="32"/>
        <v>39063.48090053679</v>
      </c>
      <c r="N146" s="3">
        <f t="shared" si="33"/>
        <v>-19.753664272294756</v>
      </c>
      <c r="O146" s="3">
        <f t="shared" si="34"/>
        <v>-41.159030849695796</v>
      </c>
      <c r="P146" s="3">
        <f t="shared" si="35"/>
        <v>36.37833789365852</v>
      </c>
      <c r="Q146" s="3" t="s">
        <v>90</v>
      </c>
      <c r="R146" s="12">
        <v>14</v>
      </c>
      <c r="S146" s="1">
        <v>9</v>
      </c>
      <c r="T146" s="1">
        <v>48</v>
      </c>
      <c r="U146" s="1">
        <v>36</v>
      </c>
    </row>
    <row r="147" spans="1:21" ht="11.25">
      <c r="A147" s="1">
        <v>8000</v>
      </c>
      <c r="B147" s="1">
        <v>7</v>
      </c>
      <c r="C147" s="1" t="s">
        <v>83</v>
      </c>
      <c r="D147" s="1">
        <v>100</v>
      </c>
      <c r="E147" s="1" t="s">
        <v>9</v>
      </c>
      <c r="F147" s="1" t="s">
        <v>28</v>
      </c>
      <c r="G147" s="6">
        <v>251874</v>
      </c>
      <c r="H147" s="6">
        <v>720241</v>
      </c>
      <c r="I147" s="6">
        <v>20189</v>
      </c>
      <c r="J147" s="6">
        <v>39364</v>
      </c>
      <c r="K147" s="19">
        <f t="shared" si="30"/>
        <v>19175</v>
      </c>
      <c r="L147" s="6">
        <f t="shared" si="31"/>
        <v>12475.80365545594</v>
      </c>
      <c r="M147" s="6">
        <f t="shared" si="32"/>
        <v>18296.946448531653</v>
      </c>
      <c r="N147" s="3">
        <f t="shared" si="33"/>
        <v>185.95289708346237</v>
      </c>
      <c r="O147" s="20">
        <f t="shared" si="34"/>
        <v>94.97746297488732</v>
      </c>
      <c r="P147" s="20">
        <f t="shared" si="35"/>
        <v>46.65946141698054</v>
      </c>
      <c r="Q147" s="3" t="s">
        <v>89</v>
      </c>
      <c r="R147" s="12">
        <v>2</v>
      </c>
      <c r="S147" s="1">
        <v>10</v>
      </c>
      <c r="T147" s="1">
        <v>2</v>
      </c>
      <c r="U147" s="1">
        <v>2</v>
      </c>
    </row>
    <row r="148" spans="1:21" ht="11.25">
      <c r="A148" s="1">
        <v>8000</v>
      </c>
      <c r="B148" s="1">
        <v>7</v>
      </c>
      <c r="C148" s="1" t="s">
        <v>83</v>
      </c>
      <c r="D148" s="1">
        <v>300</v>
      </c>
      <c r="E148" s="1" t="s">
        <v>11</v>
      </c>
      <c r="F148" s="1" t="s">
        <v>28</v>
      </c>
      <c r="G148" s="6">
        <v>2547432</v>
      </c>
      <c r="H148" s="6">
        <v>8984611</v>
      </c>
      <c r="I148" s="6">
        <v>97386</v>
      </c>
      <c r="J148" s="6">
        <v>226475</v>
      </c>
      <c r="K148" s="19">
        <f t="shared" si="30"/>
        <v>129089</v>
      </c>
      <c r="L148" s="6">
        <f t="shared" si="31"/>
        <v>26158.092538968638</v>
      </c>
      <c r="M148" s="6">
        <f t="shared" si="32"/>
        <v>39671.535489568385</v>
      </c>
      <c r="N148" s="3">
        <f t="shared" si="33"/>
        <v>252.69286873997027</v>
      </c>
      <c r="O148" s="20">
        <f t="shared" si="34"/>
        <v>132.55396052820734</v>
      </c>
      <c r="P148" s="20">
        <f t="shared" si="35"/>
        <v>51.66065885908269</v>
      </c>
      <c r="Q148" s="3" t="s">
        <v>89</v>
      </c>
      <c r="R148" s="12">
        <v>1</v>
      </c>
      <c r="S148" s="1">
        <v>8</v>
      </c>
      <c r="T148" s="1">
        <v>1</v>
      </c>
      <c r="U148" s="1">
        <v>2</v>
      </c>
    </row>
    <row r="149" spans="1:21" ht="11.25">
      <c r="A149" s="1">
        <v>8000</v>
      </c>
      <c r="B149" s="1">
        <v>7</v>
      </c>
      <c r="C149" s="1" t="s">
        <v>83</v>
      </c>
      <c r="D149" s="1">
        <v>400</v>
      </c>
      <c r="E149" s="1" t="s">
        <v>12</v>
      </c>
      <c r="F149" s="1" t="s">
        <v>28</v>
      </c>
      <c r="G149" s="6">
        <v>6545084</v>
      </c>
      <c r="H149" s="6">
        <v>11041914</v>
      </c>
      <c r="I149" s="6">
        <v>197879</v>
      </c>
      <c r="J149" s="6">
        <v>217473</v>
      </c>
      <c r="K149" s="19">
        <f t="shared" si="30"/>
        <v>19594</v>
      </c>
      <c r="L149" s="6">
        <f t="shared" si="31"/>
        <v>33076.193027051886</v>
      </c>
      <c r="M149" s="6">
        <f t="shared" si="32"/>
        <v>50773.7236346581</v>
      </c>
      <c r="N149" s="3">
        <f t="shared" si="33"/>
        <v>68.70545893681425</v>
      </c>
      <c r="O149" s="20">
        <f t="shared" si="34"/>
        <v>9.902010824796982</v>
      </c>
      <c r="P149" s="20">
        <f t="shared" si="35"/>
        <v>53.50534323321916</v>
      </c>
      <c r="Q149" s="3" t="s">
        <v>89</v>
      </c>
      <c r="R149" s="12">
        <v>10</v>
      </c>
      <c r="S149" s="1">
        <v>7</v>
      </c>
      <c r="T149" s="1">
        <v>16</v>
      </c>
      <c r="U149" s="1">
        <v>13</v>
      </c>
    </row>
    <row r="150" spans="1:21" ht="11.25">
      <c r="A150" s="1">
        <v>8000</v>
      </c>
      <c r="B150" s="1">
        <v>7</v>
      </c>
      <c r="C150" s="1" t="s">
        <v>83</v>
      </c>
      <c r="D150" s="1">
        <v>500</v>
      </c>
      <c r="E150" s="1" t="s">
        <v>13</v>
      </c>
      <c r="F150" s="1" t="s">
        <v>28</v>
      </c>
      <c r="G150" s="6">
        <v>4302248</v>
      </c>
      <c r="H150" s="6">
        <v>11392133</v>
      </c>
      <c r="I150" s="6">
        <v>107235</v>
      </c>
      <c r="J150" s="6">
        <v>162241</v>
      </c>
      <c r="K150" s="19">
        <f t="shared" si="30"/>
        <v>55006</v>
      </c>
      <c r="L150" s="6">
        <f t="shared" si="31"/>
        <v>40119.811628666015</v>
      </c>
      <c r="M150" s="6">
        <f t="shared" si="32"/>
        <v>70217.34949858543</v>
      </c>
      <c r="N150" s="3">
        <f t="shared" si="33"/>
        <v>164.7948932743998</v>
      </c>
      <c r="O150" s="20">
        <f t="shared" si="34"/>
        <v>51.29481978831538</v>
      </c>
      <c r="P150" s="20">
        <f t="shared" si="35"/>
        <v>75.01914053956928</v>
      </c>
      <c r="Q150" s="3" t="s">
        <v>89</v>
      </c>
      <c r="R150" s="12">
        <v>5</v>
      </c>
      <c r="S150" s="1">
        <v>2</v>
      </c>
      <c r="T150" s="1">
        <v>3</v>
      </c>
      <c r="U150" s="1">
        <v>2</v>
      </c>
    </row>
    <row r="151" spans="1:21" ht="11.25">
      <c r="A151" s="1">
        <v>8000</v>
      </c>
      <c r="B151" s="1">
        <v>7</v>
      </c>
      <c r="C151" s="1" t="s">
        <v>83</v>
      </c>
      <c r="D151" s="1">
        <v>610</v>
      </c>
      <c r="E151" s="1" t="s">
        <v>14</v>
      </c>
      <c r="F151" s="1" t="s">
        <v>28</v>
      </c>
      <c r="G151" s="6">
        <v>2866171</v>
      </c>
      <c r="H151" s="6">
        <v>6524668</v>
      </c>
      <c r="I151" s="6">
        <v>92254</v>
      </c>
      <c r="J151" s="6">
        <v>121306</v>
      </c>
      <c r="K151" s="19">
        <f t="shared" si="30"/>
        <v>29052</v>
      </c>
      <c r="L151" s="6">
        <f t="shared" si="31"/>
        <v>31068.25720293971</v>
      </c>
      <c r="M151" s="6">
        <f t="shared" si="32"/>
        <v>53786.85308228777</v>
      </c>
      <c r="N151" s="3">
        <f t="shared" si="33"/>
        <v>127.64405892042032</v>
      </c>
      <c r="O151" s="20">
        <f t="shared" si="34"/>
        <v>31.49131744964988</v>
      </c>
      <c r="P151" s="20">
        <f t="shared" si="35"/>
        <v>73.12478370109028</v>
      </c>
      <c r="Q151" s="3" t="s">
        <v>89</v>
      </c>
      <c r="R151" s="12">
        <v>7</v>
      </c>
      <c r="S151" s="1">
        <v>4</v>
      </c>
      <c r="T151" s="1">
        <v>6</v>
      </c>
      <c r="U151" s="1">
        <v>1</v>
      </c>
    </row>
    <row r="152" spans="1:21" ht="11.25">
      <c r="A152" s="1">
        <v>8000</v>
      </c>
      <c r="B152" s="1">
        <v>7</v>
      </c>
      <c r="C152" s="1" t="s">
        <v>83</v>
      </c>
      <c r="D152" s="1">
        <v>620</v>
      </c>
      <c r="E152" s="1" t="s">
        <v>15</v>
      </c>
      <c r="F152" s="1" t="s">
        <v>28</v>
      </c>
      <c r="G152" s="6">
        <v>4491652</v>
      </c>
      <c r="H152" s="6">
        <v>9572542</v>
      </c>
      <c r="I152" s="6">
        <v>344149</v>
      </c>
      <c r="J152" s="6">
        <v>493168</v>
      </c>
      <c r="K152" s="19">
        <f t="shared" si="30"/>
        <v>149019</v>
      </c>
      <c r="L152" s="6">
        <f t="shared" si="31"/>
        <v>13051.474797253515</v>
      </c>
      <c r="M152" s="6">
        <f t="shared" si="32"/>
        <v>19410.306427018786</v>
      </c>
      <c r="N152" s="3">
        <f t="shared" si="33"/>
        <v>113.11851407900701</v>
      </c>
      <c r="O152" s="20">
        <f t="shared" si="34"/>
        <v>43.30072148981983</v>
      </c>
      <c r="P152" s="20">
        <f t="shared" si="35"/>
        <v>48.721173112967975</v>
      </c>
      <c r="Q152" s="3" t="s">
        <v>89</v>
      </c>
      <c r="R152" s="12">
        <v>6</v>
      </c>
      <c r="S152" s="1">
        <v>9</v>
      </c>
      <c r="T152" s="1">
        <v>4</v>
      </c>
      <c r="U152" s="1">
        <v>3</v>
      </c>
    </row>
    <row r="153" spans="1:21" ht="11.25">
      <c r="A153" s="1">
        <v>8000</v>
      </c>
      <c r="B153" s="1">
        <v>7</v>
      </c>
      <c r="C153" s="1" t="s">
        <v>83</v>
      </c>
      <c r="D153" s="1">
        <v>700</v>
      </c>
      <c r="E153" s="1" t="s">
        <v>16</v>
      </c>
      <c r="F153" s="1" t="s">
        <v>28</v>
      </c>
      <c r="G153" s="6">
        <v>3064540</v>
      </c>
      <c r="H153" s="6">
        <v>10499053</v>
      </c>
      <c r="I153" s="6">
        <v>179826</v>
      </c>
      <c r="J153" s="6">
        <v>304660</v>
      </c>
      <c r="K153" s="19">
        <f t="shared" si="30"/>
        <v>124834</v>
      </c>
      <c r="L153" s="6">
        <f t="shared" si="31"/>
        <v>17041.695861555057</v>
      </c>
      <c r="M153" s="6">
        <f t="shared" si="32"/>
        <v>34461.54073393291</v>
      </c>
      <c r="N153" s="3">
        <f t="shared" si="33"/>
        <v>242.59800818393623</v>
      </c>
      <c r="O153" s="20">
        <f t="shared" si="34"/>
        <v>69.4193275722087</v>
      </c>
      <c r="P153" s="20">
        <f t="shared" si="35"/>
        <v>102.21896349925994</v>
      </c>
      <c r="Q153" s="3" t="s">
        <v>89</v>
      </c>
      <c r="R153" s="12">
        <v>3</v>
      </c>
      <c r="S153" s="1">
        <v>1</v>
      </c>
      <c r="T153" s="1">
        <v>3</v>
      </c>
      <c r="U153" s="1">
        <v>6</v>
      </c>
    </row>
    <row r="154" spans="1:21" ht="11.25">
      <c r="A154" s="1">
        <v>8000</v>
      </c>
      <c r="B154" s="1">
        <v>7</v>
      </c>
      <c r="C154" s="1" t="s">
        <v>83</v>
      </c>
      <c r="D154" s="1">
        <v>800</v>
      </c>
      <c r="E154" s="1" t="s">
        <v>17</v>
      </c>
      <c r="F154" s="1" t="s">
        <v>28</v>
      </c>
      <c r="G154" s="6">
        <v>12372354</v>
      </c>
      <c r="H154" s="6">
        <v>32864890</v>
      </c>
      <c r="I154" s="6">
        <v>608358</v>
      </c>
      <c r="J154" s="6">
        <v>946847</v>
      </c>
      <c r="K154" s="19">
        <f t="shared" si="30"/>
        <v>338489</v>
      </c>
      <c r="L154" s="6">
        <f t="shared" si="31"/>
        <v>20337.291529001013</v>
      </c>
      <c r="M154" s="6">
        <f t="shared" si="32"/>
        <v>34709.82112210315</v>
      </c>
      <c r="N154" s="3">
        <f t="shared" si="33"/>
        <v>165.6316655666335</v>
      </c>
      <c r="O154" s="20">
        <f t="shared" si="34"/>
        <v>55.6397713188616</v>
      </c>
      <c r="P154" s="20">
        <f t="shared" si="35"/>
        <v>70.67081460973743</v>
      </c>
      <c r="Q154" s="3" t="s">
        <v>89</v>
      </c>
      <c r="R154" s="12">
        <v>4</v>
      </c>
      <c r="S154" s="1">
        <v>5</v>
      </c>
      <c r="T154" s="1">
        <v>9</v>
      </c>
      <c r="U154" s="1">
        <v>2</v>
      </c>
    </row>
    <row r="155" spans="1:21" ht="11.25">
      <c r="A155" s="1">
        <v>8000</v>
      </c>
      <c r="B155" s="1">
        <v>7</v>
      </c>
      <c r="C155" s="1" t="s">
        <v>83</v>
      </c>
      <c r="D155" s="1">
        <v>910</v>
      </c>
      <c r="E155" s="1" t="s">
        <v>18</v>
      </c>
      <c r="F155" s="1" t="s">
        <v>28</v>
      </c>
      <c r="G155" s="6">
        <v>2408612</v>
      </c>
      <c r="H155" s="6">
        <v>3615173</v>
      </c>
      <c r="I155" s="6">
        <v>56920</v>
      </c>
      <c r="J155" s="6">
        <v>54116</v>
      </c>
      <c r="K155" s="19">
        <f t="shared" si="30"/>
        <v>-2804</v>
      </c>
      <c r="L155" s="6">
        <f t="shared" si="31"/>
        <v>42315.74139142656</v>
      </c>
      <c r="M155" s="6">
        <f t="shared" si="32"/>
        <v>66804.1429521768</v>
      </c>
      <c r="N155" s="3">
        <f t="shared" si="33"/>
        <v>50.09362238500845</v>
      </c>
      <c r="O155" s="20">
        <f t="shared" si="34"/>
        <v>-4.926212227687987</v>
      </c>
      <c r="P155" s="20">
        <f t="shared" si="35"/>
        <v>57.87066646009833</v>
      </c>
      <c r="Q155" s="3" t="s">
        <v>89</v>
      </c>
      <c r="R155" s="12">
        <v>12</v>
      </c>
      <c r="S155" s="1">
        <v>6</v>
      </c>
      <c r="T155" s="1">
        <v>22</v>
      </c>
      <c r="U155" s="1">
        <v>10</v>
      </c>
    </row>
    <row r="156" spans="1:21" ht="11.25">
      <c r="A156" s="1">
        <v>8000</v>
      </c>
      <c r="B156" s="1">
        <v>7</v>
      </c>
      <c r="C156" s="1" t="s">
        <v>83</v>
      </c>
      <c r="D156" s="1">
        <v>931</v>
      </c>
      <c r="E156" s="1" t="s">
        <v>20</v>
      </c>
      <c r="F156" s="1" t="s">
        <v>28</v>
      </c>
      <c r="G156" s="6">
        <v>1786587</v>
      </c>
      <c r="H156" s="6">
        <v>3225987</v>
      </c>
      <c r="I156" s="6">
        <v>66924</v>
      </c>
      <c r="J156" s="6">
        <v>83043</v>
      </c>
      <c r="K156" s="19">
        <f t="shared" si="30"/>
        <v>16119</v>
      </c>
      <c r="L156" s="6">
        <f t="shared" si="31"/>
        <v>26695.75936883629</v>
      </c>
      <c r="M156" s="6">
        <f t="shared" si="32"/>
        <v>38847.18760160399</v>
      </c>
      <c r="N156" s="3">
        <f t="shared" si="33"/>
        <v>80.5670252834035</v>
      </c>
      <c r="O156" s="20">
        <f t="shared" si="34"/>
        <v>24.085529854760622</v>
      </c>
      <c r="P156" s="20">
        <f t="shared" si="35"/>
        <v>45.5181965977445</v>
      </c>
      <c r="Q156" s="3" t="s">
        <v>89</v>
      </c>
      <c r="R156" s="12">
        <v>9</v>
      </c>
      <c r="S156" s="1">
        <v>11</v>
      </c>
      <c r="T156" s="1">
        <v>8</v>
      </c>
      <c r="U156" s="1">
        <v>11</v>
      </c>
    </row>
    <row r="157" spans="1:21" ht="11.25">
      <c r="A157" s="1">
        <v>8000</v>
      </c>
      <c r="B157" s="1">
        <v>7</v>
      </c>
      <c r="C157" s="1" t="s">
        <v>83</v>
      </c>
      <c r="D157" s="1">
        <v>81</v>
      </c>
      <c r="E157" s="1" t="s">
        <v>8</v>
      </c>
      <c r="F157" s="1" t="s">
        <v>28</v>
      </c>
      <c r="G157" s="6">
        <v>912477</v>
      </c>
      <c r="H157" s="6">
        <v>644884</v>
      </c>
      <c r="I157" s="6">
        <v>43690</v>
      </c>
      <c r="J157" s="6">
        <v>44406</v>
      </c>
      <c r="K157" s="19">
        <f t="shared" si="30"/>
        <v>716</v>
      </c>
      <c r="L157" s="6">
        <f t="shared" si="31"/>
        <v>20885.25978484779</v>
      </c>
      <c r="M157" s="6">
        <f t="shared" si="32"/>
        <v>14522.45192091159</v>
      </c>
      <c r="N157" s="3">
        <f t="shared" si="33"/>
        <v>-29.32599944984915</v>
      </c>
      <c r="O157" s="20">
        <f t="shared" si="34"/>
        <v>1.6388189517051899</v>
      </c>
      <c r="P157" s="21">
        <f t="shared" si="35"/>
        <v>-30.465543304146024</v>
      </c>
      <c r="Q157" s="3" t="s">
        <v>91</v>
      </c>
      <c r="R157" s="12">
        <v>11</v>
      </c>
      <c r="S157" s="1">
        <v>14</v>
      </c>
      <c r="T157" s="1">
        <v>15</v>
      </c>
      <c r="U157" s="1">
        <v>44</v>
      </c>
    </row>
    <row r="158" spans="1:21" ht="11.25">
      <c r="A158" s="1">
        <v>8000</v>
      </c>
      <c r="B158" s="1">
        <v>7</v>
      </c>
      <c r="C158" s="1" t="s">
        <v>83</v>
      </c>
      <c r="D158" s="1">
        <v>920</v>
      </c>
      <c r="E158" s="1" t="s">
        <v>19</v>
      </c>
      <c r="F158" s="1" t="s">
        <v>28</v>
      </c>
      <c r="G158" s="6">
        <v>1475351</v>
      </c>
      <c r="H158" s="6">
        <v>1722985</v>
      </c>
      <c r="I158" s="6">
        <v>52077</v>
      </c>
      <c r="J158" s="6">
        <v>42559</v>
      </c>
      <c r="K158" s="19">
        <f t="shared" si="30"/>
        <v>-9518</v>
      </c>
      <c r="L158" s="6">
        <f t="shared" si="31"/>
        <v>28330.184150392688</v>
      </c>
      <c r="M158" s="6">
        <f t="shared" si="32"/>
        <v>40484.621349185836</v>
      </c>
      <c r="N158" s="3">
        <f t="shared" si="33"/>
        <v>16.784751560815025</v>
      </c>
      <c r="O158" s="20">
        <f t="shared" si="34"/>
        <v>-18.276782456746744</v>
      </c>
      <c r="P158" s="3">
        <f t="shared" si="35"/>
        <v>42.902782185496925</v>
      </c>
      <c r="Q158" s="3" t="s">
        <v>91</v>
      </c>
      <c r="R158" s="12">
        <v>13</v>
      </c>
      <c r="S158" s="1">
        <v>12</v>
      </c>
      <c r="T158" s="1">
        <v>17</v>
      </c>
      <c r="U158" s="1">
        <v>25</v>
      </c>
    </row>
    <row r="159" spans="1:21" ht="11.25">
      <c r="A159" s="1">
        <v>8000</v>
      </c>
      <c r="B159" s="1">
        <v>7</v>
      </c>
      <c r="C159" s="1" t="s">
        <v>83</v>
      </c>
      <c r="D159" s="1">
        <v>932</v>
      </c>
      <c r="E159" s="1" t="s">
        <v>21</v>
      </c>
      <c r="F159" s="1" t="s">
        <v>28</v>
      </c>
      <c r="G159" s="6">
        <v>4114291</v>
      </c>
      <c r="H159" s="6">
        <v>7244062</v>
      </c>
      <c r="I159" s="6">
        <v>156499</v>
      </c>
      <c r="J159" s="6">
        <v>202628</v>
      </c>
      <c r="K159" s="19">
        <f t="shared" si="30"/>
        <v>46129</v>
      </c>
      <c r="L159" s="6">
        <f t="shared" si="31"/>
        <v>26289.567345478248</v>
      </c>
      <c r="M159" s="6">
        <f t="shared" si="32"/>
        <v>35750.54780188325</v>
      </c>
      <c r="N159" s="3">
        <f t="shared" si="33"/>
        <v>76.07072518691555</v>
      </c>
      <c r="O159" s="20">
        <f t="shared" si="34"/>
        <v>29.475587703435814</v>
      </c>
      <c r="P159" s="3">
        <f t="shared" si="35"/>
        <v>35.987585235145644</v>
      </c>
      <c r="Q159" s="3" t="s">
        <v>91</v>
      </c>
      <c r="R159" s="12">
        <v>8</v>
      </c>
      <c r="S159" s="1">
        <v>13</v>
      </c>
      <c r="T159" s="1">
        <v>9</v>
      </c>
      <c r="U159" s="1">
        <v>36</v>
      </c>
    </row>
    <row r="160" spans="1:21" ht="11.25">
      <c r="A160" s="1">
        <v>8000</v>
      </c>
      <c r="B160" s="1">
        <v>7</v>
      </c>
      <c r="C160" s="1" t="s">
        <v>83</v>
      </c>
      <c r="D160" s="1">
        <v>200</v>
      </c>
      <c r="E160" s="1" t="s">
        <v>10</v>
      </c>
      <c r="F160" s="1" t="s">
        <v>28</v>
      </c>
      <c r="G160" s="6">
        <v>1168710</v>
      </c>
      <c r="H160" s="6">
        <v>1468099</v>
      </c>
      <c r="I160" s="6">
        <v>31384</v>
      </c>
      <c r="J160" s="6">
        <v>22634</v>
      </c>
      <c r="K160" s="19">
        <f t="shared" si="30"/>
        <v>-8750</v>
      </c>
      <c r="L160" s="6">
        <f t="shared" si="31"/>
        <v>37239.03900076472</v>
      </c>
      <c r="M160" s="6">
        <f t="shared" si="32"/>
        <v>64862.55191305116</v>
      </c>
      <c r="N160" s="3">
        <f t="shared" si="33"/>
        <v>25.617047856183305</v>
      </c>
      <c r="O160" s="21">
        <f t="shared" si="34"/>
        <v>-27.880448636247767</v>
      </c>
      <c r="P160" s="21">
        <f t="shared" si="35"/>
        <v>74.17890915960312</v>
      </c>
      <c r="Q160" s="3" t="s">
        <v>90</v>
      </c>
      <c r="R160" s="12">
        <v>14</v>
      </c>
      <c r="S160" s="1">
        <v>3</v>
      </c>
      <c r="T160" s="1">
        <v>34</v>
      </c>
      <c r="U160" s="1">
        <v>14</v>
      </c>
    </row>
    <row r="161" spans="1:21" ht="11.25">
      <c r="A161" s="1">
        <v>9000</v>
      </c>
      <c r="B161" s="1">
        <v>1</v>
      </c>
      <c r="C161" s="1" t="s">
        <v>83</v>
      </c>
      <c r="D161" s="1">
        <v>81</v>
      </c>
      <c r="E161" s="1" t="s">
        <v>8</v>
      </c>
      <c r="F161" s="1" t="s">
        <v>29</v>
      </c>
      <c r="G161" s="6">
        <v>184624</v>
      </c>
      <c r="H161" s="6">
        <v>283905</v>
      </c>
      <c r="I161" s="6">
        <v>9925</v>
      </c>
      <c r="J161" s="6">
        <v>9887</v>
      </c>
      <c r="K161" s="19">
        <f aca="true" t="shared" si="36" ref="K161:K179">+J161-I161</f>
        <v>-38</v>
      </c>
      <c r="L161" s="6">
        <f aca="true" t="shared" si="37" ref="L161:L179">+G161/I161*1000</f>
        <v>18601.91435768262</v>
      </c>
      <c r="M161" s="6">
        <f aca="true" t="shared" si="38" ref="M161:M179">+H161/J161*1000</f>
        <v>28714.97926570244</v>
      </c>
      <c r="N161" s="3">
        <f aca="true" t="shared" si="39" ref="N161:N179">+((H161/G161)-1)*100</f>
        <v>53.77469884738713</v>
      </c>
      <c r="O161" s="20">
        <f aca="true" t="shared" si="40" ref="O161:O179">+((J161/I161)-1)*100</f>
        <v>-0.38287153652393213</v>
      </c>
      <c r="P161" s="20">
        <f aca="true" t="shared" si="41" ref="P161:P179">+((M161/L161)-1)*100</f>
        <v>54.3657212562271</v>
      </c>
      <c r="Q161" s="3" t="s">
        <v>89</v>
      </c>
      <c r="R161" s="12">
        <v>9</v>
      </c>
      <c r="S161" s="1">
        <v>4</v>
      </c>
      <c r="T161" s="1">
        <v>18</v>
      </c>
      <c r="U161" s="1">
        <v>10</v>
      </c>
    </row>
    <row r="162" spans="1:21" ht="11.25">
      <c r="A162" s="1">
        <v>9000</v>
      </c>
      <c r="B162" s="1">
        <v>1</v>
      </c>
      <c r="C162" s="1" t="s">
        <v>83</v>
      </c>
      <c r="D162" s="1">
        <v>200</v>
      </c>
      <c r="E162" s="1" t="s">
        <v>10</v>
      </c>
      <c r="F162" s="1" t="s">
        <v>29</v>
      </c>
      <c r="G162" s="6">
        <v>65893</v>
      </c>
      <c r="H162" s="6">
        <v>185354</v>
      </c>
      <c r="I162" s="6">
        <v>2312</v>
      </c>
      <c r="J162" s="6">
        <v>1880</v>
      </c>
      <c r="K162" s="19">
        <f t="shared" si="36"/>
        <v>-432</v>
      </c>
      <c r="L162" s="6">
        <f t="shared" si="37"/>
        <v>28500.432525951557</v>
      </c>
      <c r="M162" s="6">
        <f t="shared" si="38"/>
        <v>98592.55319148937</v>
      </c>
      <c r="N162" s="3">
        <f t="shared" si="39"/>
        <v>181.2954335058352</v>
      </c>
      <c r="O162" s="20">
        <f t="shared" si="40"/>
        <v>-18.685121107266433</v>
      </c>
      <c r="P162" s="20">
        <f t="shared" si="41"/>
        <v>245.93353311994207</v>
      </c>
      <c r="Q162" s="3" t="s">
        <v>89</v>
      </c>
      <c r="R162" s="12">
        <v>12</v>
      </c>
      <c r="S162" s="1">
        <v>1</v>
      </c>
      <c r="T162" s="1">
        <v>28</v>
      </c>
      <c r="U162" s="1">
        <v>1</v>
      </c>
    </row>
    <row r="163" spans="1:21" ht="11.25">
      <c r="A163" s="1">
        <v>9000</v>
      </c>
      <c r="B163" s="1">
        <v>1</v>
      </c>
      <c r="C163" s="1" t="s">
        <v>83</v>
      </c>
      <c r="D163" s="1">
        <v>100</v>
      </c>
      <c r="E163" s="1" t="s">
        <v>9</v>
      </c>
      <c r="F163" s="1" t="s">
        <v>29</v>
      </c>
      <c r="G163" s="6">
        <v>285107</v>
      </c>
      <c r="H163" s="6">
        <v>510180</v>
      </c>
      <c r="I163" s="6">
        <v>15705</v>
      </c>
      <c r="J163" s="6">
        <v>21875</v>
      </c>
      <c r="K163" s="19">
        <f t="shared" si="36"/>
        <v>6170</v>
      </c>
      <c r="L163" s="6">
        <f t="shared" si="37"/>
        <v>18153.900031836994</v>
      </c>
      <c r="M163" s="6">
        <f t="shared" si="38"/>
        <v>23322.514285714286</v>
      </c>
      <c r="N163" s="3">
        <f t="shared" si="39"/>
        <v>78.94334407783745</v>
      </c>
      <c r="O163" s="21">
        <f t="shared" si="40"/>
        <v>39.28685132123528</v>
      </c>
      <c r="P163" s="20">
        <f t="shared" si="41"/>
        <v>28.471095713939974</v>
      </c>
      <c r="Q163" s="3" t="s">
        <v>92</v>
      </c>
      <c r="R163" s="12">
        <v>1</v>
      </c>
      <c r="S163" s="1">
        <v>14</v>
      </c>
      <c r="T163" s="1">
        <v>40</v>
      </c>
      <c r="U163" s="1">
        <v>21</v>
      </c>
    </row>
    <row r="164" spans="1:21" ht="11.25">
      <c r="A164" s="1">
        <v>9000</v>
      </c>
      <c r="B164" s="1">
        <v>1</v>
      </c>
      <c r="C164" s="1" t="s">
        <v>83</v>
      </c>
      <c r="D164" s="1">
        <v>300</v>
      </c>
      <c r="E164" s="1" t="s">
        <v>11</v>
      </c>
      <c r="F164" s="1" t="s">
        <v>29</v>
      </c>
      <c r="G164" s="6">
        <v>3370649</v>
      </c>
      <c r="H164" s="6">
        <v>5053506</v>
      </c>
      <c r="I164" s="6">
        <v>97450</v>
      </c>
      <c r="J164" s="6">
        <v>107171</v>
      </c>
      <c r="K164" s="19">
        <f t="shared" si="36"/>
        <v>9721</v>
      </c>
      <c r="L164" s="6">
        <f t="shared" si="37"/>
        <v>34588.49666495639</v>
      </c>
      <c r="M164" s="6">
        <f t="shared" si="38"/>
        <v>47153.67030260052</v>
      </c>
      <c r="N164" s="3">
        <f t="shared" si="39"/>
        <v>49.92679451346016</v>
      </c>
      <c r="O164" s="21">
        <f t="shared" si="40"/>
        <v>9.975371985633652</v>
      </c>
      <c r="P164" s="20">
        <f t="shared" si="41"/>
        <v>36.32760845132261</v>
      </c>
      <c r="Q164" s="3" t="s">
        <v>92</v>
      </c>
      <c r="R164" s="12">
        <v>4</v>
      </c>
      <c r="S164" s="1">
        <v>11</v>
      </c>
      <c r="T164" s="1">
        <v>43</v>
      </c>
      <c r="U164" s="1">
        <v>22</v>
      </c>
    </row>
    <row r="165" spans="1:21" ht="11.25">
      <c r="A165" s="1">
        <v>9000</v>
      </c>
      <c r="B165" s="1">
        <v>1</v>
      </c>
      <c r="C165" s="1" t="s">
        <v>83</v>
      </c>
      <c r="D165" s="1">
        <v>400</v>
      </c>
      <c r="E165" s="1" t="s">
        <v>12</v>
      </c>
      <c r="F165" s="1" t="s">
        <v>29</v>
      </c>
      <c r="G165" s="6">
        <v>14375364</v>
      </c>
      <c r="H165" s="6">
        <v>18001294</v>
      </c>
      <c r="I165" s="6">
        <v>349053</v>
      </c>
      <c r="J165" s="6">
        <v>270174</v>
      </c>
      <c r="K165" s="19">
        <f t="shared" si="36"/>
        <v>-78879</v>
      </c>
      <c r="L165" s="6">
        <f t="shared" si="37"/>
        <v>41183.90043918832</v>
      </c>
      <c r="M165" s="6">
        <f t="shared" si="38"/>
        <v>66628.52087913714</v>
      </c>
      <c r="N165" s="3">
        <f t="shared" si="39"/>
        <v>25.22322217371331</v>
      </c>
      <c r="O165" s="21">
        <f t="shared" si="40"/>
        <v>-22.598000876657697</v>
      </c>
      <c r="P165" s="20">
        <f t="shared" si="41"/>
        <v>61.7829301465024</v>
      </c>
      <c r="Q165" s="3" t="s">
        <v>92</v>
      </c>
      <c r="R165" s="12">
        <v>13</v>
      </c>
      <c r="S165" s="1">
        <v>3</v>
      </c>
      <c r="T165" s="1">
        <v>49</v>
      </c>
      <c r="U165" s="1">
        <v>6</v>
      </c>
    </row>
    <row r="166" spans="1:21" ht="11.25">
      <c r="A166" s="1">
        <v>9000</v>
      </c>
      <c r="B166" s="1">
        <v>1</v>
      </c>
      <c r="C166" s="1" t="s">
        <v>83</v>
      </c>
      <c r="D166" s="1">
        <v>500</v>
      </c>
      <c r="E166" s="1" t="s">
        <v>13</v>
      </c>
      <c r="F166" s="1" t="s">
        <v>29</v>
      </c>
      <c r="G166" s="6">
        <v>2970466</v>
      </c>
      <c r="H166" s="6">
        <v>4925842</v>
      </c>
      <c r="I166" s="6">
        <v>79249</v>
      </c>
      <c r="J166" s="6">
        <v>88252</v>
      </c>
      <c r="K166" s="19">
        <f t="shared" si="36"/>
        <v>9003</v>
      </c>
      <c r="L166" s="6">
        <f t="shared" si="37"/>
        <v>37482.69378793423</v>
      </c>
      <c r="M166" s="6">
        <f t="shared" si="38"/>
        <v>55815.64157186239</v>
      </c>
      <c r="N166" s="3">
        <f t="shared" si="39"/>
        <v>65.82724730732485</v>
      </c>
      <c r="O166" s="21">
        <f t="shared" si="40"/>
        <v>11.36039571477243</v>
      </c>
      <c r="P166" s="20">
        <f t="shared" si="41"/>
        <v>48.91043287243559</v>
      </c>
      <c r="Q166" s="3" t="s">
        <v>92</v>
      </c>
      <c r="R166" s="12">
        <v>3</v>
      </c>
      <c r="S166" s="1">
        <v>5</v>
      </c>
      <c r="T166" s="1">
        <v>44</v>
      </c>
      <c r="U166" s="1">
        <v>12</v>
      </c>
    </row>
    <row r="167" spans="1:21" ht="11.25">
      <c r="A167" s="1">
        <v>9000</v>
      </c>
      <c r="B167" s="1">
        <v>1</v>
      </c>
      <c r="C167" s="1" t="s">
        <v>83</v>
      </c>
      <c r="D167" s="1">
        <v>620</v>
      </c>
      <c r="E167" s="1" t="s">
        <v>15</v>
      </c>
      <c r="F167" s="1" t="s">
        <v>29</v>
      </c>
      <c r="G167" s="6">
        <v>5467868</v>
      </c>
      <c r="H167" s="6">
        <v>8003378</v>
      </c>
      <c r="I167" s="6">
        <v>318412</v>
      </c>
      <c r="J167" s="6">
        <v>324680</v>
      </c>
      <c r="K167" s="19">
        <f t="shared" si="36"/>
        <v>6268</v>
      </c>
      <c r="L167" s="6">
        <f t="shared" si="37"/>
        <v>17172.305063879503</v>
      </c>
      <c r="M167" s="6">
        <f t="shared" si="38"/>
        <v>24650.04927929038</v>
      </c>
      <c r="N167" s="3">
        <f t="shared" si="39"/>
        <v>46.3710901579921</v>
      </c>
      <c r="O167" s="3">
        <f t="shared" si="40"/>
        <v>1.96851877441806</v>
      </c>
      <c r="P167" s="20">
        <f t="shared" si="41"/>
        <v>43.54537254954596</v>
      </c>
      <c r="Q167" s="3" t="s">
        <v>92</v>
      </c>
      <c r="R167" s="12">
        <v>7</v>
      </c>
      <c r="S167" s="1">
        <v>9</v>
      </c>
      <c r="T167" s="1">
        <v>50</v>
      </c>
      <c r="U167" s="1">
        <v>11</v>
      </c>
    </row>
    <row r="168" spans="1:21" ht="11.25">
      <c r="A168" s="1">
        <v>9000</v>
      </c>
      <c r="B168" s="1">
        <v>1</v>
      </c>
      <c r="C168" s="1" t="s">
        <v>83</v>
      </c>
      <c r="D168" s="1">
        <v>700</v>
      </c>
      <c r="E168" s="1" t="s">
        <v>16</v>
      </c>
      <c r="F168" s="1" t="s">
        <v>29</v>
      </c>
      <c r="G168" s="6">
        <v>6651925</v>
      </c>
      <c r="H168" s="6">
        <v>15312945</v>
      </c>
      <c r="I168" s="6">
        <v>233031</v>
      </c>
      <c r="J168" s="6">
        <v>237592</v>
      </c>
      <c r="K168" s="19">
        <f t="shared" si="36"/>
        <v>4561</v>
      </c>
      <c r="L168" s="6">
        <f t="shared" si="37"/>
        <v>28545.236470684158</v>
      </c>
      <c r="M168" s="6">
        <f t="shared" si="38"/>
        <v>64450.591770766696</v>
      </c>
      <c r="N168" s="3">
        <f t="shared" si="39"/>
        <v>130.2032118522082</v>
      </c>
      <c r="O168" s="3">
        <f t="shared" si="40"/>
        <v>1.9572503229184024</v>
      </c>
      <c r="P168" s="20">
        <f t="shared" si="41"/>
        <v>125.78405275064787</v>
      </c>
      <c r="Q168" s="3" t="s">
        <v>92</v>
      </c>
      <c r="R168" s="12">
        <v>8</v>
      </c>
      <c r="S168" s="1">
        <v>2</v>
      </c>
      <c r="T168" s="1">
        <v>50</v>
      </c>
      <c r="U168" s="1">
        <v>2</v>
      </c>
    </row>
    <row r="169" spans="1:21" ht="11.25">
      <c r="A169" s="1">
        <v>9000</v>
      </c>
      <c r="B169" s="1">
        <v>1</v>
      </c>
      <c r="C169" s="1" t="s">
        <v>83</v>
      </c>
      <c r="D169" s="1">
        <v>931</v>
      </c>
      <c r="E169" s="1" t="s">
        <v>20</v>
      </c>
      <c r="F169" s="1" t="s">
        <v>29</v>
      </c>
      <c r="G169" s="6">
        <v>2465805</v>
      </c>
      <c r="H169" s="6">
        <v>3520982</v>
      </c>
      <c r="I169" s="6">
        <v>68440</v>
      </c>
      <c r="J169" s="6">
        <v>71329</v>
      </c>
      <c r="K169" s="19">
        <f t="shared" si="36"/>
        <v>2889</v>
      </c>
      <c r="L169" s="6">
        <f t="shared" si="37"/>
        <v>36028.71127995324</v>
      </c>
      <c r="M169" s="6">
        <f t="shared" si="38"/>
        <v>49362.55940781449</v>
      </c>
      <c r="N169" s="3">
        <f t="shared" si="39"/>
        <v>42.79239437019553</v>
      </c>
      <c r="O169" s="3">
        <f t="shared" si="40"/>
        <v>4.22121566335476</v>
      </c>
      <c r="P169" s="20">
        <f t="shared" si="41"/>
        <v>37.0089510675347</v>
      </c>
      <c r="Q169" s="3" t="s">
        <v>92</v>
      </c>
      <c r="R169" s="12">
        <v>6</v>
      </c>
      <c r="S169" s="1">
        <v>10</v>
      </c>
      <c r="T169" s="1">
        <v>37</v>
      </c>
      <c r="U169" s="1">
        <v>34</v>
      </c>
    </row>
    <row r="170" spans="1:21" ht="11.25">
      <c r="A170" s="1">
        <v>9000</v>
      </c>
      <c r="B170" s="1">
        <v>1</v>
      </c>
      <c r="C170" s="1" t="s">
        <v>83</v>
      </c>
      <c r="D170" s="1">
        <v>610</v>
      </c>
      <c r="E170" s="1" t="s">
        <v>14</v>
      </c>
      <c r="F170" s="1" t="s">
        <v>29</v>
      </c>
      <c r="G170" s="6">
        <v>4142678</v>
      </c>
      <c r="H170" s="6">
        <v>5807463</v>
      </c>
      <c r="I170" s="6">
        <v>93019</v>
      </c>
      <c r="J170" s="6">
        <v>89521</v>
      </c>
      <c r="K170" s="19">
        <f t="shared" si="36"/>
        <v>-3498</v>
      </c>
      <c r="L170" s="6">
        <f t="shared" si="37"/>
        <v>44535.82601404014</v>
      </c>
      <c r="M170" s="6">
        <f t="shared" si="38"/>
        <v>64872.63323689413</v>
      </c>
      <c r="N170" s="3">
        <f t="shared" si="39"/>
        <v>40.18620322409803</v>
      </c>
      <c r="O170" s="3">
        <f t="shared" si="40"/>
        <v>-3.7605220438835074</v>
      </c>
      <c r="P170" s="3">
        <f t="shared" si="41"/>
        <v>45.66392732099032</v>
      </c>
      <c r="Q170" s="3" t="s">
        <v>90</v>
      </c>
      <c r="R170" s="12">
        <v>10</v>
      </c>
      <c r="S170" s="1">
        <v>6</v>
      </c>
      <c r="T170" s="1">
        <v>50</v>
      </c>
      <c r="U170" s="1">
        <v>28</v>
      </c>
    </row>
    <row r="171" spans="1:21" ht="11.25">
      <c r="A171" s="1">
        <v>9000</v>
      </c>
      <c r="B171" s="1">
        <v>1</v>
      </c>
      <c r="C171" s="1" t="s">
        <v>83</v>
      </c>
      <c r="D171" s="1">
        <v>800</v>
      </c>
      <c r="E171" s="1" t="s">
        <v>17</v>
      </c>
      <c r="F171" s="1" t="s">
        <v>29</v>
      </c>
      <c r="G171" s="6">
        <v>15862007</v>
      </c>
      <c r="H171" s="6">
        <v>28768191</v>
      </c>
      <c r="I171" s="6">
        <v>580147</v>
      </c>
      <c r="J171" s="6">
        <v>726121</v>
      </c>
      <c r="K171" s="19">
        <f t="shared" si="36"/>
        <v>145974</v>
      </c>
      <c r="L171" s="6">
        <f t="shared" si="37"/>
        <v>27341.358310910855</v>
      </c>
      <c r="M171" s="6">
        <f t="shared" si="38"/>
        <v>39619.004270638085</v>
      </c>
      <c r="N171" s="3">
        <f t="shared" si="39"/>
        <v>81.36539089914663</v>
      </c>
      <c r="O171" s="3">
        <f t="shared" si="40"/>
        <v>25.16155388203334</v>
      </c>
      <c r="P171" s="3">
        <f t="shared" si="41"/>
        <v>44.90503295451751</v>
      </c>
      <c r="Q171" s="3" t="s">
        <v>90</v>
      </c>
      <c r="R171" s="12">
        <v>2</v>
      </c>
      <c r="S171" s="1">
        <v>7</v>
      </c>
      <c r="T171" s="1">
        <v>46</v>
      </c>
      <c r="U171" s="1">
        <v>22</v>
      </c>
    </row>
    <row r="172" spans="1:21" ht="11.25">
      <c r="A172" s="1">
        <v>9000</v>
      </c>
      <c r="B172" s="1">
        <v>1</v>
      </c>
      <c r="C172" s="1" t="s">
        <v>83</v>
      </c>
      <c r="D172" s="1">
        <v>910</v>
      </c>
      <c r="E172" s="1" t="s">
        <v>18</v>
      </c>
      <c r="F172" s="1" t="s">
        <v>29</v>
      </c>
      <c r="G172" s="6">
        <v>1143794</v>
      </c>
      <c r="H172" s="6">
        <v>1476894</v>
      </c>
      <c r="I172" s="6">
        <v>26087</v>
      </c>
      <c r="J172" s="6">
        <v>23251</v>
      </c>
      <c r="K172" s="19">
        <f t="shared" si="36"/>
        <v>-2836</v>
      </c>
      <c r="L172" s="6">
        <f t="shared" si="37"/>
        <v>43845.36359106068</v>
      </c>
      <c r="M172" s="6">
        <f t="shared" si="38"/>
        <v>63519.59055524494</v>
      </c>
      <c r="N172" s="3">
        <f t="shared" si="39"/>
        <v>29.122376931510384</v>
      </c>
      <c r="O172" s="3">
        <f t="shared" si="40"/>
        <v>-10.871315214474642</v>
      </c>
      <c r="P172" s="3">
        <f t="shared" si="41"/>
        <v>44.87185269503728</v>
      </c>
      <c r="Q172" s="3" t="s">
        <v>90</v>
      </c>
      <c r="R172" s="12">
        <v>11</v>
      </c>
      <c r="S172" s="1">
        <v>8</v>
      </c>
      <c r="T172" s="1">
        <v>36</v>
      </c>
      <c r="U172" s="1">
        <v>49</v>
      </c>
    </row>
    <row r="173" spans="1:21" ht="11.25">
      <c r="A173" s="1">
        <v>9000</v>
      </c>
      <c r="B173" s="1">
        <v>1</v>
      </c>
      <c r="C173" s="1" t="s">
        <v>83</v>
      </c>
      <c r="D173" s="1">
        <v>920</v>
      </c>
      <c r="E173" s="1" t="s">
        <v>19</v>
      </c>
      <c r="F173" s="1" t="s">
        <v>29</v>
      </c>
      <c r="G173" s="6">
        <v>622549</v>
      </c>
      <c r="H173" s="6">
        <v>518042</v>
      </c>
      <c r="I173" s="6">
        <v>26503</v>
      </c>
      <c r="J173" s="6">
        <v>16617</v>
      </c>
      <c r="K173" s="19">
        <f t="shared" si="36"/>
        <v>-9886</v>
      </c>
      <c r="L173" s="6">
        <f t="shared" si="37"/>
        <v>23489.755876693205</v>
      </c>
      <c r="M173" s="6">
        <f t="shared" si="38"/>
        <v>31175.422759824276</v>
      </c>
      <c r="N173" s="3">
        <f t="shared" si="39"/>
        <v>-16.78695170982525</v>
      </c>
      <c r="O173" s="3">
        <f t="shared" si="40"/>
        <v>-37.301437573104934</v>
      </c>
      <c r="P173" s="3">
        <f t="shared" si="41"/>
        <v>32.71922843079385</v>
      </c>
      <c r="Q173" s="3" t="s">
        <v>90</v>
      </c>
      <c r="R173" s="12">
        <v>14</v>
      </c>
      <c r="S173" s="1">
        <v>13</v>
      </c>
      <c r="T173" s="1">
        <v>45</v>
      </c>
      <c r="U173" s="1">
        <v>40</v>
      </c>
    </row>
    <row r="174" spans="1:21" ht="11.25">
      <c r="A174" s="1">
        <v>9000</v>
      </c>
      <c r="B174" s="1">
        <v>1</v>
      </c>
      <c r="C174" s="1" t="s">
        <v>83</v>
      </c>
      <c r="D174" s="1">
        <v>932</v>
      </c>
      <c r="E174" s="1" t="s">
        <v>21</v>
      </c>
      <c r="F174" s="1" t="s">
        <v>29</v>
      </c>
      <c r="G174" s="6">
        <v>4013181</v>
      </c>
      <c r="H174" s="6">
        <v>5739135</v>
      </c>
      <c r="I174" s="6">
        <v>119464</v>
      </c>
      <c r="J174" s="6">
        <v>128242</v>
      </c>
      <c r="K174" s="19">
        <f t="shared" si="36"/>
        <v>8778</v>
      </c>
      <c r="L174" s="6">
        <f t="shared" si="37"/>
        <v>33593.22473715931</v>
      </c>
      <c r="M174" s="6">
        <f t="shared" si="38"/>
        <v>44752.382214875</v>
      </c>
      <c r="N174" s="3">
        <f t="shared" si="39"/>
        <v>43.0071307523882</v>
      </c>
      <c r="O174" s="3">
        <f t="shared" si="40"/>
        <v>7.347820263845173</v>
      </c>
      <c r="P174" s="3">
        <f t="shared" si="41"/>
        <v>33.21847653813339</v>
      </c>
      <c r="Q174" s="3" t="s">
        <v>90</v>
      </c>
      <c r="R174" s="12">
        <v>5</v>
      </c>
      <c r="S174" s="1">
        <v>12</v>
      </c>
      <c r="T174" s="1">
        <v>46</v>
      </c>
      <c r="U174" s="1">
        <v>43</v>
      </c>
    </row>
    <row r="175" spans="1:21" ht="11.25">
      <c r="A175" s="1">
        <v>10000</v>
      </c>
      <c r="B175" s="1">
        <v>2</v>
      </c>
      <c r="C175" s="1" t="s">
        <v>83</v>
      </c>
      <c r="D175" s="1">
        <v>700</v>
      </c>
      <c r="E175" s="1" t="s">
        <v>16</v>
      </c>
      <c r="F175" s="1" t="s">
        <v>30</v>
      </c>
      <c r="G175" s="6">
        <v>951271</v>
      </c>
      <c r="H175" s="6">
        <v>3078633</v>
      </c>
      <c r="I175" s="6">
        <v>44954</v>
      </c>
      <c r="J175" s="6">
        <v>73827</v>
      </c>
      <c r="K175" s="19">
        <f t="shared" si="36"/>
        <v>28873</v>
      </c>
      <c r="L175" s="6">
        <f t="shared" si="37"/>
        <v>21160.98678649286</v>
      </c>
      <c r="M175" s="6">
        <f t="shared" si="38"/>
        <v>41700.63797797554</v>
      </c>
      <c r="N175" s="3">
        <f t="shared" si="39"/>
        <v>223.63364383020192</v>
      </c>
      <c r="O175" s="20">
        <f t="shared" si="40"/>
        <v>64.22787738577212</v>
      </c>
      <c r="P175" s="20">
        <f t="shared" si="41"/>
        <v>97.06376833330484</v>
      </c>
      <c r="Q175" s="3" t="s">
        <v>89</v>
      </c>
      <c r="R175" s="12">
        <v>1</v>
      </c>
      <c r="S175" s="1">
        <v>1</v>
      </c>
      <c r="T175" s="1">
        <v>5</v>
      </c>
      <c r="U175" s="1">
        <v>7</v>
      </c>
    </row>
    <row r="176" spans="1:21" ht="11.25">
      <c r="A176" s="1">
        <v>10000</v>
      </c>
      <c r="B176" s="1">
        <v>2</v>
      </c>
      <c r="C176" s="1" t="s">
        <v>83</v>
      </c>
      <c r="D176" s="1">
        <v>920</v>
      </c>
      <c r="E176" s="1" t="s">
        <v>19</v>
      </c>
      <c r="F176" s="1" t="s">
        <v>30</v>
      </c>
      <c r="G176" s="6">
        <v>219289</v>
      </c>
      <c r="H176" s="6">
        <v>260135</v>
      </c>
      <c r="I176" s="6">
        <v>10958</v>
      </c>
      <c r="J176" s="6">
        <v>8744</v>
      </c>
      <c r="K176" s="19">
        <f t="shared" si="36"/>
        <v>-2214</v>
      </c>
      <c r="L176" s="6">
        <f t="shared" si="37"/>
        <v>20011.77222120825</v>
      </c>
      <c r="M176" s="6">
        <f t="shared" si="38"/>
        <v>29750.114364135407</v>
      </c>
      <c r="N176" s="3">
        <f t="shared" si="39"/>
        <v>18.626561295824228</v>
      </c>
      <c r="O176" s="20">
        <f t="shared" si="40"/>
        <v>-20.204416864391316</v>
      </c>
      <c r="P176" s="20">
        <f t="shared" si="41"/>
        <v>48.663067095109994</v>
      </c>
      <c r="Q176" s="3" t="s">
        <v>89</v>
      </c>
      <c r="R176" s="12">
        <v>12</v>
      </c>
      <c r="S176" s="1">
        <v>3</v>
      </c>
      <c r="T176" s="1">
        <v>21</v>
      </c>
      <c r="U176" s="1">
        <v>12</v>
      </c>
    </row>
    <row r="177" spans="1:21" ht="11.25">
      <c r="A177" s="1">
        <v>10000</v>
      </c>
      <c r="B177" s="1">
        <v>2</v>
      </c>
      <c r="C177" s="1" t="s">
        <v>83</v>
      </c>
      <c r="D177" s="1">
        <v>931</v>
      </c>
      <c r="E177" s="1" t="s">
        <v>20</v>
      </c>
      <c r="F177" s="1" t="s">
        <v>30</v>
      </c>
      <c r="G177" s="6">
        <v>678269</v>
      </c>
      <c r="H177" s="6">
        <v>1152465</v>
      </c>
      <c r="I177" s="6">
        <v>23795</v>
      </c>
      <c r="J177" s="6">
        <v>29263</v>
      </c>
      <c r="K177" s="19">
        <f t="shared" si="36"/>
        <v>5468</v>
      </c>
      <c r="L177" s="6">
        <f t="shared" si="37"/>
        <v>28504.68585837361</v>
      </c>
      <c r="M177" s="6">
        <f t="shared" si="38"/>
        <v>39383.00926084133</v>
      </c>
      <c r="N177" s="3">
        <f t="shared" si="39"/>
        <v>69.912674764732</v>
      </c>
      <c r="O177" s="20">
        <f t="shared" si="40"/>
        <v>22.979617566715692</v>
      </c>
      <c r="P177" s="20">
        <f t="shared" si="41"/>
        <v>38.16328114092189</v>
      </c>
      <c r="Q177" s="3" t="s">
        <v>89</v>
      </c>
      <c r="R177" s="12">
        <v>3</v>
      </c>
      <c r="S177" s="1">
        <v>7</v>
      </c>
      <c r="T177" s="1">
        <v>12</v>
      </c>
      <c r="U177" s="1">
        <v>32</v>
      </c>
    </row>
    <row r="178" spans="1:21" ht="11.25">
      <c r="A178" s="1">
        <v>10000</v>
      </c>
      <c r="B178" s="1">
        <v>2</v>
      </c>
      <c r="C178" s="1" t="s">
        <v>83</v>
      </c>
      <c r="D178" s="1">
        <v>932</v>
      </c>
      <c r="E178" s="1" t="s">
        <v>21</v>
      </c>
      <c r="F178" s="1" t="s">
        <v>30</v>
      </c>
      <c r="G178" s="6">
        <v>500489</v>
      </c>
      <c r="H178" s="6">
        <v>853855</v>
      </c>
      <c r="I178" s="6">
        <v>18133</v>
      </c>
      <c r="J178" s="6">
        <v>22155</v>
      </c>
      <c r="K178" s="19">
        <f t="shared" si="36"/>
        <v>4022</v>
      </c>
      <c r="L178" s="6">
        <f t="shared" si="37"/>
        <v>27601.003694920862</v>
      </c>
      <c r="M178" s="6">
        <f t="shared" si="38"/>
        <v>38540.05867749944</v>
      </c>
      <c r="N178" s="3">
        <f t="shared" si="39"/>
        <v>70.604149142139</v>
      </c>
      <c r="O178" s="20">
        <f t="shared" si="40"/>
        <v>22.180554789610095</v>
      </c>
      <c r="P178" s="20">
        <f t="shared" si="41"/>
        <v>39.63281590586352</v>
      </c>
      <c r="Q178" s="3" t="s">
        <v>89</v>
      </c>
      <c r="R178" s="12">
        <v>5</v>
      </c>
      <c r="S178" s="1">
        <v>6</v>
      </c>
      <c r="T178" s="1">
        <v>16</v>
      </c>
      <c r="U178" s="1">
        <v>25</v>
      </c>
    </row>
    <row r="179" spans="1:21" ht="11.25">
      <c r="A179" s="1">
        <v>10000</v>
      </c>
      <c r="B179" s="1">
        <v>2</v>
      </c>
      <c r="C179" s="1" t="s">
        <v>83</v>
      </c>
      <c r="D179" s="1">
        <v>610</v>
      </c>
      <c r="E179" s="1" t="s">
        <v>14</v>
      </c>
      <c r="F179" s="1" t="s">
        <v>30</v>
      </c>
      <c r="G179" s="6">
        <v>474983</v>
      </c>
      <c r="H179" s="6">
        <v>798432</v>
      </c>
      <c r="I179" s="6">
        <v>14231</v>
      </c>
      <c r="J179" s="6">
        <v>16350</v>
      </c>
      <c r="K179" s="19">
        <f t="shared" si="36"/>
        <v>2119</v>
      </c>
      <c r="L179" s="6">
        <f t="shared" si="37"/>
        <v>33376.64254093177</v>
      </c>
      <c r="M179" s="6">
        <f t="shared" si="38"/>
        <v>48833.761467889904</v>
      </c>
      <c r="N179" s="3">
        <f t="shared" si="39"/>
        <v>68.09696347027156</v>
      </c>
      <c r="O179" s="20">
        <f t="shared" si="40"/>
        <v>14.890028810343626</v>
      </c>
      <c r="P179" s="3">
        <f t="shared" si="41"/>
        <v>46.311185758130556</v>
      </c>
      <c r="Q179" s="3" t="s">
        <v>91</v>
      </c>
      <c r="R179" s="12">
        <v>7</v>
      </c>
      <c r="S179" s="1">
        <v>5</v>
      </c>
      <c r="T179" s="1">
        <v>28</v>
      </c>
      <c r="U179" s="1">
        <v>27</v>
      </c>
    </row>
    <row r="180" spans="1:21" ht="11.25">
      <c r="A180" s="1">
        <v>10000</v>
      </c>
      <c r="B180" s="1">
        <v>2</v>
      </c>
      <c r="C180" s="1" t="s">
        <v>83</v>
      </c>
      <c r="D180" s="1">
        <v>620</v>
      </c>
      <c r="E180" s="1" t="s">
        <v>15</v>
      </c>
      <c r="F180" s="1" t="s">
        <v>30</v>
      </c>
      <c r="G180" s="6">
        <v>968322</v>
      </c>
      <c r="H180" s="6">
        <v>1601971</v>
      </c>
      <c r="I180" s="6">
        <v>70281</v>
      </c>
      <c r="J180" s="6">
        <v>86234</v>
      </c>
      <c r="K180" s="19">
        <f>+J180-I180</f>
        <v>15953</v>
      </c>
      <c r="L180" s="6">
        <f>+G180/I180*1000</f>
        <v>13777.86314935758</v>
      </c>
      <c r="M180" s="6">
        <f>+H180/J180*1000</f>
        <v>18577.02298397384</v>
      </c>
      <c r="N180" s="3">
        <f>+((H180/G180)-1)*100</f>
        <v>65.437839892102</v>
      </c>
      <c r="O180" s="20">
        <f>+((J180/I180)-1)*100</f>
        <v>22.69888020944495</v>
      </c>
      <c r="P180" s="3">
        <f>+((M180/L180)-1)*100</f>
        <v>34.83239587003757</v>
      </c>
      <c r="Q180" s="3" t="s">
        <v>91</v>
      </c>
      <c r="R180" s="12">
        <v>4</v>
      </c>
      <c r="S180" s="1">
        <v>10</v>
      </c>
      <c r="T180" s="1">
        <v>24</v>
      </c>
      <c r="U180" s="1">
        <v>28</v>
      </c>
    </row>
    <row r="181" spans="1:21" ht="11.25">
      <c r="A181" s="1">
        <v>10000</v>
      </c>
      <c r="B181" s="1">
        <v>2</v>
      </c>
      <c r="C181" s="1" t="s">
        <v>83</v>
      </c>
      <c r="D181" s="1">
        <v>910</v>
      </c>
      <c r="E181" s="1" t="s">
        <v>18</v>
      </c>
      <c r="F181" s="1" t="s">
        <v>30</v>
      </c>
      <c r="G181" s="6">
        <v>251047</v>
      </c>
      <c r="H181" s="6">
        <v>352072</v>
      </c>
      <c r="I181" s="6">
        <v>6076</v>
      </c>
      <c r="J181" s="6">
        <v>5759</v>
      </c>
      <c r="K181" s="19">
        <f aca="true" t="shared" si="42" ref="K181:K245">+J181-I181</f>
        <v>-317</v>
      </c>
      <c r="L181" s="6">
        <f aca="true" t="shared" si="43" ref="L181:L245">+G181/I181*1000</f>
        <v>41317.8077682686</v>
      </c>
      <c r="M181" s="6">
        <f aca="true" t="shared" si="44" ref="M181:M245">+H181/J181*1000</f>
        <v>61134.22469178677</v>
      </c>
      <c r="N181" s="3">
        <f aca="true" t="shared" si="45" ref="N181:N245">+((H181/G181)-1)*100</f>
        <v>40.241468728963106</v>
      </c>
      <c r="O181" s="20">
        <f aca="true" t="shared" si="46" ref="O181:O245">+((J181/I181)-1)*100</f>
        <v>-5.217248189598422</v>
      </c>
      <c r="P181" s="3">
        <f aca="true" t="shared" si="47" ref="P181:P245">+((M181/L181)-1)*100</f>
        <v>47.960959193814865</v>
      </c>
      <c r="Q181" s="3" t="s">
        <v>91</v>
      </c>
      <c r="R181" s="12">
        <v>10</v>
      </c>
      <c r="S181" s="1">
        <v>4</v>
      </c>
      <c r="T181" s="1">
        <v>23</v>
      </c>
      <c r="U181" s="1">
        <v>41</v>
      </c>
    </row>
    <row r="182" spans="1:21" ht="11.25">
      <c r="A182" s="1">
        <v>10000</v>
      </c>
      <c r="B182" s="1">
        <v>2</v>
      </c>
      <c r="C182" s="1" t="s">
        <v>83</v>
      </c>
      <c r="D182" s="1">
        <v>800</v>
      </c>
      <c r="E182" s="1" t="s">
        <v>17</v>
      </c>
      <c r="F182" s="1" t="s">
        <v>30</v>
      </c>
      <c r="G182" s="6">
        <v>2328299</v>
      </c>
      <c r="H182" s="6">
        <v>4785845</v>
      </c>
      <c r="I182" s="6">
        <v>109484</v>
      </c>
      <c r="J182" s="6">
        <v>150061</v>
      </c>
      <c r="K182" s="19">
        <f t="shared" si="42"/>
        <v>40577</v>
      </c>
      <c r="L182" s="6">
        <f t="shared" si="43"/>
        <v>21266.111943297652</v>
      </c>
      <c r="M182" s="6">
        <f t="shared" si="44"/>
        <v>31892.663650115617</v>
      </c>
      <c r="N182" s="3">
        <f t="shared" si="45"/>
        <v>105.55113411121164</v>
      </c>
      <c r="O182" s="3">
        <f t="shared" si="46"/>
        <v>37.062036461948786</v>
      </c>
      <c r="P182" s="20">
        <f t="shared" si="47"/>
        <v>49.969414884826136</v>
      </c>
      <c r="Q182" s="3" t="s">
        <v>92</v>
      </c>
      <c r="R182" s="12">
        <v>2</v>
      </c>
      <c r="S182" s="1">
        <v>2</v>
      </c>
      <c r="T182" s="1">
        <v>29</v>
      </c>
      <c r="U182" s="1">
        <v>12</v>
      </c>
    </row>
    <row r="183" spans="1:21" ht="11.25">
      <c r="A183" s="1">
        <v>10000</v>
      </c>
      <c r="B183" s="1">
        <v>2</v>
      </c>
      <c r="C183" s="1" t="s">
        <v>83</v>
      </c>
      <c r="D183" s="1">
        <v>81</v>
      </c>
      <c r="E183" s="1" t="s">
        <v>8</v>
      </c>
      <c r="F183" s="1" t="s">
        <v>30</v>
      </c>
      <c r="G183" s="6">
        <v>137617</v>
      </c>
      <c r="H183" s="6">
        <v>127810</v>
      </c>
      <c r="I183" s="6">
        <v>4646</v>
      </c>
      <c r="J183" s="6">
        <v>4478</v>
      </c>
      <c r="K183" s="19">
        <f t="shared" si="42"/>
        <v>-168</v>
      </c>
      <c r="L183" s="6">
        <f t="shared" si="43"/>
        <v>29620.533792509686</v>
      </c>
      <c r="M183" s="6">
        <f t="shared" si="44"/>
        <v>28541.759714158106</v>
      </c>
      <c r="N183" s="3">
        <f t="shared" si="45"/>
        <v>-7.126299803076652</v>
      </c>
      <c r="O183" s="21">
        <f t="shared" si="46"/>
        <v>-3.616013775290572</v>
      </c>
      <c r="P183" s="21">
        <f t="shared" si="47"/>
        <v>-3.6419805460237042</v>
      </c>
      <c r="Q183" s="3" t="s">
        <v>90</v>
      </c>
      <c r="R183" s="12">
        <v>9</v>
      </c>
      <c r="S183" s="1">
        <v>12</v>
      </c>
      <c r="T183" s="1">
        <v>23</v>
      </c>
      <c r="U183" s="1">
        <v>32</v>
      </c>
    </row>
    <row r="184" spans="1:21" ht="11.25">
      <c r="A184" s="1">
        <v>10000</v>
      </c>
      <c r="B184" s="1">
        <v>2</v>
      </c>
      <c r="C184" s="1" t="s">
        <v>83</v>
      </c>
      <c r="D184" s="1">
        <v>300</v>
      </c>
      <c r="E184" s="1" t="s">
        <v>11</v>
      </c>
      <c r="F184" s="1" t="s">
        <v>30</v>
      </c>
      <c r="G184" s="6">
        <v>862533</v>
      </c>
      <c r="H184" s="6">
        <v>1209117</v>
      </c>
      <c r="I184" s="6">
        <v>26676</v>
      </c>
      <c r="J184" s="6">
        <v>32112</v>
      </c>
      <c r="K184" s="19">
        <f t="shared" si="42"/>
        <v>5436</v>
      </c>
      <c r="L184" s="6">
        <f t="shared" si="43"/>
        <v>32333.67071524966</v>
      </c>
      <c r="M184" s="6">
        <f t="shared" si="44"/>
        <v>37653.12032884903</v>
      </c>
      <c r="N184" s="3">
        <f t="shared" si="45"/>
        <v>40.18211477126093</v>
      </c>
      <c r="O184" s="21">
        <f t="shared" si="46"/>
        <v>20.377867746288803</v>
      </c>
      <c r="P184" s="21">
        <f t="shared" si="47"/>
        <v>16.451734355946577</v>
      </c>
      <c r="Q184" s="3" t="s">
        <v>90</v>
      </c>
      <c r="R184" s="12">
        <v>6</v>
      </c>
      <c r="S184" s="1">
        <v>11</v>
      </c>
      <c r="T184" s="1">
        <v>36</v>
      </c>
      <c r="U184" s="1">
        <v>47</v>
      </c>
    </row>
    <row r="185" spans="1:21" ht="11.25">
      <c r="A185" s="1">
        <v>10000</v>
      </c>
      <c r="B185" s="1">
        <v>2</v>
      </c>
      <c r="C185" s="1" t="s">
        <v>83</v>
      </c>
      <c r="D185" s="1">
        <v>400</v>
      </c>
      <c r="E185" s="1" t="s">
        <v>12</v>
      </c>
      <c r="F185" s="1" t="s">
        <v>30</v>
      </c>
      <c r="G185" s="6">
        <v>3378738</v>
      </c>
      <c r="H185" s="6">
        <v>3740106</v>
      </c>
      <c r="I185" s="6">
        <v>72948</v>
      </c>
      <c r="J185" s="6">
        <v>59537</v>
      </c>
      <c r="K185" s="19">
        <f t="shared" si="42"/>
        <v>-13411</v>
      </c>
      <c r="L185" s="6">
        <f t="shared" si="43"/>
        <v>46317.07517683829</v>
      </c>
      <c r="M185" s="6">
        <f t="shared" si="44"/>
        <v>62819.85991904194</v>
      </c>
      <c r="N185" s="3">
        <f t="shared" si="45"/>
        <v>10.695354300925386</v>
      </c>
      <c r="O185" s="21">
        <f t="shared" si="46"/>
        <v>-18.38432856281187</v>
      </c>
      <c r="P185" s="21">
        <f t="shared" si="47"/>
        <v>35.63002343994333</v>
      </c>
      <c r="Q185" s="3" t="s">
        <v>90</v>
      </c>
      <c r="R185" s="12">
        <v>11</v>
      </c>
      <c r="S185" s="1">
        <v>8</v>
      </c>
      <c r="T185" s="1">
        <v>46</v>
      </c>
      <c r="U185" s="1">
        <v>43</v>
      </c>
    </row>
    <row r="186" spans="1:21" ht="11.25">
      <c r="A186" s="1">
        <v>10000</v>
      </c>
      <c r="B186" s="1">
        <v>2</v>
      </c>
      <c r="C186" s="1" t="s">
        <v>83</v>
      </c>
      <c r="D186" s="1">
        <v>500</v>
      </c>
      <c r="E186" s="1" t="s">
        <v>13</v>
      </c>
      <c r="F186" s="1" t="s">
        <v>30</v>
      </c>
      <c r="G186" s="6">
        <v>563593</v>
      </c>
      <c r="H186" s="6">
        <v>866639</v>
      </c>
      <c r="I186" s="6">
        <v>16990</v>
      </c>
      <c r="J186" s="6">
        <v>19305</v>
      </c>
      <c r="K186" s="19">
        <f t="shared" si="42"/>
        <v>2315</v>
      </c>
      <c r="L186" s="6">
        <f t="shared" si="43"/>
        <v>33172.04237786933</v>
      </c>
      <c r="M186" s="6">
        <f t="shared" si="44"/>
        <v>44891.94509194509</v>
      </c>
      <c r="N186" s="3">
        <f t="shared" si="45"/>
        <v>53.770362655320426</v>
      </c>
      <c r="O186" s="21">
        <f t="shared" si="46"/>
        <v>13.625662154208351</v>
      </c>
      <c r="P186" s="21">
        <f t="shared" si="47"/>
        <v>35.33066363708335</v>
      </c>
      <c r="Q186" s="3" t="s">
        <v>90</v>
      </c>
      <c r="R186" s="12">
        <v>8</v>
      </c>
      <c r="S186" s="1">
        <v>9</v>
      </c>
      <c r="T186" s="1">
        <v>42</v>
      </c>
      <c r="U186" s="1">
        <v>24</v>
      </c>
    </row>
    <row r="187" spans="1:21" ht="11.25">
      <c r="A187" s="1">
        <v>10000</v>
      </c>
      <c r="B187" s="1">
        <v>2</v>
      </c>
      <c r="C187" s="1" t="s">
        <v>83</v>
      </c>
      <c r="D187" s="1">
        <v>100</v>
      </c>
      <c r="E187" s="1" t="s">
        <v>9</v>
      </c>
      <c r="F187" s="1" t="s">
        <v>30</v>
      </c>
      <c r="G187" s="6">
        <v>42680</v>
      </c>
      <c r="H187" s="6" t="s">
        <v>7</v>
      </c>
      <c r="I187" s="6">
        <v>3458</v>
      </c>
      <c r="J187" s="6" t="s">
        <v>7</v>
      </c>
      <c r="K187" s="19" t="e">
        <f t="shared" si="42"/>
        <v>#VALUE!</v>
      </c>
      <c r="L187" s="6">
        <f t="shared" si="43"/>
        <v>12342.394447657605</v>
      </c>
      <c r="M187" s="6" t="e">
        <f t="shared" si="44"/>
        <v>#VALUE!</v>
      </c>
      <c r="N187" s="3" t="e">
        <f t="shared" si="45"/>
        <v>#VALUE!</v>
      </c>
      <c r="O187" s="3" t="e">
        <f t="shared" si="46"/>
        <v>#VALUE!</v>
      </c>
      <c r="P187" s="3" t="e">
        <f t="shared" si="47"/>
        <v>#VALUE!</v>
      </c>
      <c r="Q187" s="3" t="s">
        <v>87</v>
      </c>
      <c r="R187" s="12" t="s">
        <v>87</v>
      </c>
      <c r="S187" s="1" t="s">
        <v>87</v>
      </c>
      <c r="T187" s="1" t="s">
        <v>87</v>
      </c>
      <c r="U187" s="1" t="s">
        <v>87</v>
      </c>
    </row>
    <row r="188" spans="1:21" ht="11.25">
      <c r="A188" s="1">
        <v>10000</v>
      </c>
      <c r="B188" s="1">
        <v>2</v>
      </c>
      <c r="C188" s="1" t="s">
        <v>83</v>
      </c>
      <c r="D188" s="1">
        <v>200</v>
      </c>
      <c r="E188" s="1" t="s">
        <v>10</v>
      </c>
      <c r="F188" s="1" t="s">
        <v>30</v>
      </c>
      <c r="G188" s="6">
        <v>10890</v>
      </c>
      <c r="H188" s="6" t="s">
        <v>7</v>
      </c>
      <c r="I188" s="6">
        <v>398</v>
      </c>
      <c r="J188" s="6" t="s">
        <v>7</v>
      </c>
      <c r="K188" s="19" t="e">
        <f t="shared" si="42"/>
        <v>#VALUE!</v>
      </c>
      <c r="L188" s="6">
        <f t="shared" si="43"/>
        <v>27361.80904522613</v>
      </c>
      <c r="M188" s="6" t="e">
        <f t="shared" si="44"/>
        <v>#VALUE!</v>
      </c>
      <c r="N188" s="3" t="e">
        <f t="shared" si="45"/>
        <v>#VALUE!</v>
      </c>
      <c r="O188" s="3" t="e">
        <f t="shared" si="46"/>
        <v>#VALUE!</v>
      </c>
      <c r="P188" s="3" t="e">
        <f t="shared" si="47"/>
        <v>#VALUE!</v>
      </c>
      <c r="Q188" s="3" t="s">
        <v>87</v>
      </c>
      <c r="R188" s="12" t="s">
        <v>87</v>
      </c>
      <c r="S188" s="1" t="s">
        <v>87</v>
      </c>
      <c r="T188" s="1" t="s">
        <v>87</v>
      </c>
      <c r="U188" s="1" t="s">
        <v>87</v>
      </c>
    </row>
    <row r="189" spans="1:21" ht="11.25">
      <c r="A189" s="1">
        <v>11000</v>
      </c>
      <c r="B189" s="1">
        <v>2</v>
      </c>
      <c r="C189" s="1" t="s">
        <v>83</v>
      </c>
      <c r="D189" s="1">
        <v>920</v>
      </c>
      <c r="E189" s="1" t="s">
        <v>19</v>
      </c>
      <c r="F189" s="1" t="s">
        <v>31</v>
      </c>
      <c r="G189" s="6">
        <v>913765</v>
      </c>
      <c r="H189" s="6">
        <v>1192669</v>
      </c>
      <c r="I189" s="6">
        <v>29242</v>
      </c>
      <c r="J189" s="6">
        <v>23908</v>
      </c>
      <c r="K189" s="19">
        <f t="shared" si="42"/>
        <v>-5334</v>
      </c>
      <c r="L189" s="6">
        <f t="shared" si="43"/>
        <v>31248.37562410232</v>
      </c>
      <c r="M189" s="6">
        <f t="shared" si="44"/>
        <v>49885.770453404715</v>
      </c>
      <c r="N189" s="3">
        <f t="shared" si="45"/>
        <v>30.522508522431924</v>
      </c>
      <c r="O189" s="20">
        <f t="shared" si="46"/>
        <v>-18.240886396279322</v>
      </c>
      <c r="P189" s="20">
        <f t="shared" si="47"/>
        <v>59.64276368633736</v>
      </c>
      <c r="Q189" s="3" t="s">
        <v>89</v>
      </c>
      <c r="R189" s="12">
        <v>7</v>
      </c>
      <c r="S189" s="1">
        <v>3</v>
      </c>
      <c r="T189" s="1" t="s">
        <v>87</v>
      </c>
      <c r="U189" s="1" t="s">
        <v>87</v>
      </c>
    </row>
    <row r="190" spans="1:21" ht="11.25">
      <c r="A190" s="1">
        <v>11000</v>
      </c>
      <c r="B190" s="1">
        <v>2</v>
      </c>
      <c r="C190" s="1" t="s">
        <v>83</v>
      </c>
      <c r="D190" s="1">
        <v>910</v>
      </c>
      <c r="E190" s="1" t="s">
        <v>18</v>
      </c>
      <c r="F190" s="1" t="s">
        <v>31</v>
      </c>
      <c r="G190" s="6">
        <v>11330014</v>
      </c>
      <c r="H190" s="6">
        <v>15940877</v>
      </c>
      <c r="I190" s="6">
        <v>214732</v>
      </c>
      <c r="J190" s="6">
        <v>185505</v>
      </c>
      <c r="K190" s="19">
        <f t="shared" si="42"/>
        <v>-29227</v>
      </c>
      <c r="L190" s="6">
        <f t="shared" si="43"/>
        <v>52763.50986345771</v>
      </c>
      <c r="M190" s="6">
        <f t="shared" si="44"/>
        <v>85932.33066494165</v>
      </c>
      <c r="N190" s="3">
        <f t="shared" si="45"/>
        <v>40.696004435652064</v>
      </c>
      <c r="O190" s="3">
        <f t="shared" si="46"/>
        <v>-13.610919657992293</v>
      </c>
      <c r="P190" s="20">
        <f t="shared" si="47"/>
        <v>62.86318117827789</v>
      </c>
      <c r="Q190" s="3" t="s">
        <v>91</v>
      </c>
      <c r="R190" s="12">
        <v>5</v>
      </c>
      <c r="S190" s="1">
        <v>2</v>
      </c>
      <c r="T190" s="1" t="s">
        <v>87</v>
      </c>
      <c r="U190" s="1" t="s">
        <v>87</v>
      </c>
    </row>
    <row r="191" spans="1:20" ht="11.25">
      <c r="A191" s="1">
        <v>11000</v>
      </c>
      <c r="B191" s="1">
        <v>2</v>
      </c>
      <c r="C191" s="1" t="s">
        <v>83</v>
      </c>
      <c r="D191" s="1">
        <v>400</v>
      </c>
      <c r="E191" s="1" t="s">
        <v>12</v>
      </c>
      <c r="F191" s="1" t="s">
        <v>31</v>
      </c>
      <c r="G191" s="6">
        <v>813339</v>
      </c>
      <c r="H191" s="6">
        <v>979887</v>
      </c>
      <c r="I191" s="6">
        <v>16510</v>
      </c>
      <c r="J191" s="6">
        <v>12746</v>
      </c>
      <c r="K191" s="19">
        <f t="shared" si="42"/>
        <v>-3764</v>
      </c>
      <c r="L191" s="6">
        <f t="shared" si="43"/>
        <v>49263.4161114476</v>
      </c>
      <c r="M191" s="6">
        <f t="shared" si="44"/>
        <v>76878.00094147184</v>
      </c>
      <c r="N191" s="3">
        <f t="shared" si="45"/>
        <v>20.477070446640333</v>
      </c>
      <c r="O191" s="21">
        <f t="shared" si="46"/>
        <v>-22.798304058146577</v>
      </c>
      <c r="P191" s="20">
        <f t="shared" si="47"/>
        <v>56.05495316758451</v>
      </c>
      <c r="Q191" s="3" t="s">
        <v>92</v>
      </c>
      <c r="R191" s="12">
        <v>8</v>
      </c>
      <c r="S191" s="1">
        <v>5</v>
      </c>
      <c r="T191" s="1" t="s">
        <v>87</v>
      </c>
    </row>
    <row r="192" spans="1:21" ht="11.25">
      <c r="A192" s="1">
        <v>11000</v>
      </c>
      <c r="B192" s="1">
        <v>2</v>
      </c>
      <c r="C192" s="1" t="s">
        <v>83</v>
      </c>
      <c r="D192" s="1">
        <v>500</v>
      </c>
      <c r="E192" s="1" t="s">
        <v>13</v>
      </c>
      <c r="F192" s="1" t="s">
        <v>31</v>
      </c>
      <c r="G192" s="6">
        <v>1167541</v>
      </c>
      <c r="H192" s="6">
        <v>1528284</v>
      </c>
      <c r="I192" s="6">
        <v>24676</v>
      </c>
      <c r="J192" s="6">
        <v>21953</v>
      </c>
      <c r="K192" s="19">
        <f t="shared" si="42"/>
        <v>-2723</v>
      </c>
      <c r="L192" s="6">
        <f t="shared" si="43"/>
        <v>47314.840330685685</v>
      </c>
      <c r="M192" s="6">
        <f t="shared" si="44"/>
        <v>69616.18002095386</v>
      </c>
      <c r="N192" s="3">
        <f t="shared" si="45"/>
        <v>30.897672972512314</v>
      </c>
      <c r="O192" s="21">
        <f t="shared" si="46"/>
        <v>-11.035013778570269</v>
      </c>
      <c r="P192" s="20">
        <f t="shared" si="47"/>
        <v>47.13392148087798</v>
      </c>
      <c r="Q192" s="3" t="s">
        <v>92</v>
      </c>
      <c r="R192" s="12">
        <v>3</v>
      </c>
      <c r="S192" s="1">
        <v>7</v>
      </c>
      <c r="T192" s="1" t="s">
        <v>87</v>
      </c>
      <c r="U192" s="1" t="s">
        <v>87</v>
      </c>
    </row>
    <row r="193" spans="1:21" ht="11.25">
      <c r="A193" s="1">
        <v>11000</v>
      </c>
      <c r="B193" s="1">
        <v>2</v>
      </c>
      <c r="C193" s="1" t="s">
        <v>83</v>
      </c>
      <c r="D193" s="1">
        <v>610</v>
      </c>
      <c r="E193" s="1" t="s">
        <v>14</v>
      </c>
      <c r="F193" s="1" t="s">
        <v>31</v>
      </c>
      <c r="G193" s="6">
        <v>383271</v>
      </c>
      <c r="H193" s="6">
        <v>414546</v>
      </c>
      <c r="I193" s="6">
        <v>8859</v>
      </c>
      <c r="J193" s="6">
        <v>6104</v>
      </c>
      <c r="K193" s="19">
        <f t="shared" si="42"/>
        <v>-2755</v>
      </c>
      <c r="L193" s="6">
        <f t="shared" si="43"/>
        <v>43263.46088723332</v>
      </c>
      <c r="M193" s="6">
        <f t="shared" si="44"/>
        <v>67913.82699868939</v>
      </c>
      <c r="N193" s="3">
        <f t="shared" si="45"/>
        <v>8.160022542796085</v>
      </c>
      <c r="O193" s="3">
        <f t="shared" si="46"/>
        <v>-31.09831809459307</v>
      </c>
      <c r="P193" s="20">
        <f t="shared" si="47"/>
        <v>56.97733284839952</v>
      </c>
      <c r="Q193" s="3" t="s">
        <v>92</v>
      </c>
      <c r="R193" s="12">
        <v>10</v>
      </c>
      <c r="S193" s="1">
        <v>4</v>
      </c>
      <c r="T193" s="1" t="s">
        <v>87</v>
      </c>
      <c r="U193" s="1" t="s">
        <v>87</v>
      </c>
    </row>
    <row r="194" spans="1:21" ht="11.25">
      <c r="A194" s="1">
        <v>11000</v>
      </c>
      <c r="B194" s="1">
        <v>2</v>
      </c>
      <c r="C194" s="1" t="s">
        <v>83</v>
      </c>
      <c r="D194" s="1">
        <v>700</v>
      </c>
      <c r="E194" s="1" t="s">
        <v>16</v>
      </c>
      <c r="F194" s="1" t="s">
        <v>31</v>
      </c>
      <c r="G194" s="6">
        <v>1465158</v>
      </c>
      <c r="H194" s="6">
        <v>2945589</v>
      </c>
      <c r="I194" s="6">
        <v>47491</v>
      </c>
      <c r="J194" s="6">
        <v>46484</v>
      </c>
      <c r="K194" s="19">
        <f t="shared" si="42"/>
        <v>-1007</v>
      </c>
      <c r="L194" s="6">
        <f t="shared" si="43"/>
        <v>30851.27708407909</v>
      </c>
      <c r="M194" s="6">
        <f t="shared" si="44"/>
        <v>63367.80397556149</v>
      </c>
      <c r="N194" s="3">
        <f t="shared" si="45"/>
        <v>101.04241317318676</v>
      </c>
      <c r="O194" s="3">
        <f t="shared" si="46"/>
        <v>-2.1204017603335346</v>
      </c>
      <c r="P194" s="20">
        <f t="shared" si="47"/>
        <v>105.39766896153115</v>
      </c>
      <c r="Q194" s="3" t="s">
        <v>92</v>
      </c>
      <c r="R194" s="12">
        <v>2</v>
      </c>
      <c r="S194" s="1">
        <v>1</v>
      </c>
      <c r="T194" s="1" t="s">
        <v>87</v>
      </c>
      <c r="U194" s="1" t="s">
        <v>87</v>
      </c>
    </row>
    <row r="195" spans="1:21" ht="11.25">
      <c r="A195" s="1">
        <v>11000</v>
      </c>
      <c r="B195" s="1">
        <v>2</v>
      </c>
      <c r="C195" s="1" t="s">
        <v>83</v>
      </c>
      <c r="D195" s="1">
        <v>800</v>
      </c>
      <c r="E195" s="1" t="s">
        <v>17</v>
      </c>
      <c r="F195" s="1" t="s">
        <v>31</v>
      </c>
      <c r="G195" s="6">
        <v>11183120</v>
      </c>
      <c r="H195" s="6">
        <v>19541753</v>
      </c>
      <c r="I195" s="6">
        <v>307811</v>
      </c>
      <c r="J195" s="6">
        <v>358234</v>
      </c>
      <c r="K195" s="19">
        <f t="shared" si="42"/>
        <v>50423</v>
      </c>
      <c r="L195" s="6">
        <f t="shared" si="43"/>
        <v>36331.125268427706</v>
      </c>
      <c r="M195" s="6">
        <f t="shared" si="44"/>
        <v>54550.246486933116</v>
      </c>
      <c r="N195" s="3">
        <f t="shared" si="45"/>
        <v>74.74330061735901</v>
      </c>
      <c r="O195" s="3">
        <f t="shared" si="46"/>
        <v>16.381155969084915</v>
      </c>
      <c r="P195" s="20">
        <f t="shared" si="47"/>
        <v>50.14741790653563</v>
      </c>
      <c r="Q195" s="3" t="s">
        <v>92</v>
      </c>
      <c r="R195" s="12">
        <v>1</v>
      </c>
      <c r="S195" s="1">
        <v>6</v>
      </c>
      <c r="T195" s="1" t="s">
        <v>87</v>
      </c>
      <c r="U195" s="1" t="s">
        <v>87</v>
      </c>
    </row>
    <row r="196" spans="1:21" ht="11.25">
      <c r="A196" s="1">
        <v>11000</v>
      </c>
      <c r="B196" s="1">
        <v>2</v>
      </c>
      <c r="C196" s="1" t="s">
        <v>83</v>
      </c>
      <c r="D196" s="1">
        <v>300</v>
      </c>
      <c r="E196" s="1" t="s">
        <v>11</v>
      </c>
      <c r="F196" s="1" t="s">
        <v>31</v>
      </c>
      <c r="G196" s="6">
        <v>527247</v>
      </c>
      <c r="H196" s="6">
        <v>529114</v>
      </c>
      <c r="I196" s="6">
        <v>16066</v>
      </c>
      <c r="J196" s="6">
        <v>13516</v>
      </c>
      <c r="K196" s="19">
        <f t="shared" si="42"/>
        <v>-2550</v>
      </c>
      <c r="L196" s="6">
        <f t="shared" si="43"/>
        <v>32817.56504419271</v>
      </c>
      <c r="M196" s="6">
        <f t="shared" si="44"/>
        <v>39147.23290914472</v>
      </c>
      <c r="N196" s="3">
        <f t="shared" si="45"/>
        <v>0.35410348470450437</v>
      </c>
      <c r="O196" s="21">
        <f t="shared" si="46"/>
        <v>-15.872027884974482</v>
      </c>
      <c r="P196" s="21">
        <f t="shared" si="47"/>
        <v>19.287439078518997</v>
      </c>
      <c r="Q196" s="3" t="s">
        <v>90</v>
      </c>
      <c r="R196" s="12">
        <v>6</v>
      </c>
      <c r="S196" s="1">
        <v>10</v>
      </c>
      <c r="T196" s="1" t="s">
        <v>87</v>
      </c>
      <c r="U196" s="1" t="s">
        <v>87</v>
      </c>
    </row>
    <row r="197" spans="1:21" ht="11.25">
      <c r="A197" s="1">
        <v>11000</v>
      </c>
      <c r="B197" s="1">
        <v>2</v>
      </c>
      <c r="C197" s="1" t="s">
        <v>83</v>
      </c>
      <c r="D197" s="1">
        <v>620</v>
      </c>
      <c r="E197" s="1" t="s">
        <v>15</v>
      </c>
      <c r="F197" s="1" t="s">
        <v>31</v>
      </c>
      <c r="G197" s="6">
        <v>952055</v>
      </c>
      <c r="H197" s="6">
        <v>1016627</v>
      </c>
      <c r="I197" s="6">
        <v>57887</v>
      </c>
      <c r="J197" s="6">
        <v>51176</v>
      </c>
      <c r="K197" s="19">
        <f t="shared" si="42"/>
        <v>-6711</v>
      </c>
      <c r="L197" s="6">
        <f t="shared" si="43"/>
        <v>16446.784252077323</v>
      </c>
      <c r="M197" s="6">
        <f t="shared" si="44"/>
        <v>19865.307956854773</v>
      </c>
      <c r="N197" s="3">
        <f t="shared" si="45"/>
        <v>6.782381269989646</v>
      </c>
      <c r="O197" s="3">
        <f t="shared" si="46"/>
        <v>-11.59327655604886</v>
      </c>
      <c r="P197" s="3">
        <f t="shared" si="47"/>
        <v>20.78536236860815</v>
      </c>
      <c r="Q197" s="3" t="s">
        <v>90</v>
      </c>
      <c r="R197" s="12">
        <v>4</v>
      </c>
      <c r="S197" s="1">
        <v>9</v>
      </c>
      <c r="T197" s="1" t="s">
        <v>87</v>
      </c>
      <c r="U197" s="1" t="s">
        <v>87</v>
      </c>
    </row>
    <row r="198" spans="1:21" ht="11.25">
      <c r="A198" s="1">
        <v>11000</v>
      </c>
      <c r="B198" s="1">
        <v>2</v>
      </c>
      <c r="C198" s="1" t="s">
        <v>83</v>
      </c>
      <c r="D198" s="1">
        <v>932</v>
      </c>
      <c r="E198" s="1" t="s">
        <v>21</v>
      </c>
      <c r="F198" s="1" t="s">
        <v>31</v>
      </c>
      <c r="G198" s="6">
        <v>2251655</v>
      </c>
      <c r="H198" s="6">
        <v>2078877</v>
      </c>
      <c r="I198" s="6">
        <v>57562</v>
      </c>
      <c r="J198" s="6">
        <v>41742</v>
      </c>
      <c r="K198" s="19">
        <f t="shared" si="42"/>
        <v>-15820</v>
      </c>
      <c r="L198" s="6">
        <f t="shared" si="43"/>
        <v>39117.03901879712</v>
      </c>
      <c r="M198" s="6">
        <f t="shared" si="44"/>
        <v>49803.00416846342</v>
      </c>
      <c r="N198" s="3">
        <f t="shared" si="45"/>
        <v>-7.673378026385036</v>
      </c>
      <c r="O198" s="3">
        <f t="shared" si="46"/>
        <v>-27.4834091935652</v>
      </c>
      <c r="P198" s="3">
        <f t="shared" si="47"/>
        <v>27.31792952051231</v>
      </c>
      <c r="Q198" s="3" t="s">
        <v>90</v>
      </c>
      <c r="R198" s="12">
        <v>9</v>
      </c>
      <c r="S198" s="1">
        <v>8</v>
      </c>
      <c r="T198" s="1" t="s">
        <v>87</v>
      </c>
      <c r="U198" s="1" t="s">
        <v>87</v>
      </c>
    </row>
    <row r="199" spans="1:21" ht="11.25">
      <c r="A199" s="1">
        <v>11000</v>
      </c>
      <c r="B199" s="1">
        <v>2</v>
      </c>
      <c r="C199" s="1" t="s">
        <v>83</v>
      </c>
      <c r="D199" s="1">
        <v>81</v>
      </c>
      <c r="E199" s="1" t="s">
        <v>8</v>
      </c>
      <c r="F199" s="1" t="s">
        <v>31</v>
      </c>
      <c r="G199" s="6">
        <v>0</v>
      </c>
      <c r="H199" s="6">
        <v>0</v>
      </c>
      <c r="I199" s="6">
        <v>0</v>
      </c>
      <c r="J199" s="6">
        <v>0</v>
      </c>
      <c r="K199" s="19">
        <f t="shared" si="42"/>
        <v>0</v>
      </c>
      <c r="L199" s="6" t="e">
        <f t="shared" si="43"/>
        <v>#DIV/0!</v>
      </c>
      <c r="M199" s="6" t="e">
        <f t="shared" si="44"/>
        <v>#DIV/0!</v>
      </c>
      <c r="N199" s="3" t="e">
        <f t="shared" si="45"/>
        <v>#DIV/0!</v>
      </c>
      <c r="O199" s="3" t="e">
        <f t="shared" si="46"/>
        <v>#DIV/0!</v>
      </c>
      <c r="P199" s="3" t="e">
        <f t="shared" si="47"/>
        <v>#DIV/0!</v>
      </c>
      <c r="Q199" s="3" t="s">
        <v>87</v>
      </c>
      <c r="R199" s="12" t="s">
        <v>87</v>
      </c>
      <c r="S199" s="12" t="s">
        <v>87</v>
      </c>
      <c r="T199" s="1" t="s">
        <v>87</v>
      </c>
      <c r="U199" s="1" t="s">
        <v>87</v>
      </c>
    </row>
    <row r="200" spans="1:21" ht="11.25">
      <c r="A200" s="1">
        <v>11000</v>
      </c>
      <c r="B200" s="1">
        <v>2</v>
      </c>
      <c r="C200" s="1" t="s">
        <v>83</v>
      </c>
      <c r="D200" s="1">
        <v>100</v>
      </c>
      <c r="E200" s="1" t="s">
        <v>9</v>
      </c>
      <c r="F200" s="1" t="s">
        <v>31</v>
      </c>
      <c r="G200" s="6">
        <v>521009</v>
      </c>
      <c r="H200" s="6" t="s">
        <v>7</v>
      </c>
      <c r="I200" s="6">
        <v>7328</v>
      </c>
      <c r="J200" s="6" t="s">
        <v>7</v>
      </c>
      <c r="K200" s="19" t="e">
        <f t="shared" si="42"/>
        <v>#VALUE!</v>
      </c>
      <c r="L200" s="6">
        <f t="shared" si="43"/>
        <v>71098.38973799127</v>
      </c>
      <c r="M200" s="6" t="e">
        <f t="shared" si="44"/>
        <v>#VALUE!</v>
      </c>
      <c r="N200" s="3" t="e">
        <f t="shared" si="45"/>
        <v>#VALUE!</v>
      </c>
      <c r="O200" s="3" t="e">
        <f t="shared" si="46"/>
        <v>#VALUE!</v>
      </c>
      <c r="P200" s="3" t="e">
        <f t="shared" si="47"/>
        <v>#VALUE!</v>
      </c>
      <c r="Q200" s="3" t="s">
        <v>87</v>
      </c>
      <c r="R200" s="12" t="s">
        <v>87</v>
      </c>
      <c r="S200" s="12" t="s">
        <v>87</v>
      </c>
      <c r="T200" s="12" t="s">
        <v>87</v>
      </c>
      <c r="U200" s="12" t="s">
        <v>87</v>
      </c>
    </row>
    <row r="201" spans="1:21" ht="11.25">
      <c r="A201" s="1">
        <v>11000</v>
      </c>
      <c r="B201" s="1">
        <v>2</v>
      </c>
      <c r="C201" s="1" t="s">
        <v>83</v>
      </c>
      <c r="D201" s="1">
        <v>200</v>
      </c>
      <c r="E201" s="1" t="s">
        <v>10</v>
      </c>
      <c r="F201" s="1" t="s">
        <v>31</v>
      </c>
      <c r="G201" s="6">
        <v>8634</v>
      </c>
      <c r="H201" s="6" t="s">
        <v>7</v>
      </c>
      <c r="I201" s="6">
        <v>526</v>
      </c>
      <c r="J201" s="6" t="s">
        <v>7</v>
      </c>
      <c r="K201" s="19" t="e">
        <f t="shared" si="42"/>
        <v>#VALUE!</v>
      </c>
      <c r="L201" s="6">
        <f t="shared" si="43"/>
        <v>16414.44866920152</v>
      </c>
      <c r="M201" s="6" t="e">
        <f t="shared" si="44"/>
        <v>#VALUE!</v>
      </c>
      <c r="N201" s="3" t="e">
        <f t="shared" si="45"/>
        <v>#VALUE!</v>
      </c>
      <c r="O201" s="3" t="e">
        <f t="shared" si="46"/>
        <v>#VALUE!</v>
      </c>
      <c r="P201" s="3" t="e">
        <f t="shared" si="47"/>
        <v>#VALUE!</v>
      </c>
      <c r="Q201" s="3" t="s">
        <v>87</v>
      </c>
      <c r="R201" s="12" t="s">
        <v>87</v>
      </c>
      <c r="S201" s="12" t="s">
        <v>87</v>
      </c>
      <c r="T201" s="12" t="s">
        <v>87</v>
      </c>
      <c r="U201" s="1" t="s">
        <v>87</v>
      </c>
    </row>
    <row r="202" spans="1:21" ht="11.25">
      <c r="A202" s="1">
        <v>11000</v>
      </c>
      <c r="B202" s="1">
        <v>2</v>
      </c>
      <c r="C202" s="1" t="s">
        <v>83</v>
      </c>
      <c r="D202" s="1">
        <v>931</v>
      </c>
      <c r="E202" s="1" t="s">
        <v>20</v>
      </c>
      <c r="F202" s="1" t="s">
        <v>31</v>
      </c>
      <c r="G202" s="6">
        <v>0</v>
      </c>
      <c r="H202" s="6">
        <v>0</v>
      </c>
      <c r="I202" s="6">
        <v>0</v>
      </c>
      <c r="J202" s="6">
        <v>0</v>
      </c>
      <c r="K202" s="19">
        <f t="shared" si="42"/>
        <v>0</v>
      </c>
      <c r="L202" s="6" t="e">
        <f t="shared" si="43"/>
        <v>#DIV/0!</v>
      </c>
      <c r="M202" s="6" t="e">
        <f t="shared" si="44"/>
        <v>#DIV/0!</v>
      </c>
      <c r="N202" s="3" t="e">
        <f t="shared" si="45"/>
        <v>#DIV/0!</v>
      </c>
      <c r="O202" s="3" t="e">
        <f t="shared" si="46"/>
        <v>#DIV/0!</v>
      </c>
      <c r="P202" s="3" t="e">
        <f t="shared" si="47"/>
        <v>#DIV/0!</v>
      </c>
      <c r="Q202" s="3" t="s">
        <v>87</v>
      </c>
      <c r="R202" s="12" t="s">
        <v>87</v>
      </c>
      <c r="S202" s="12" t="s">
        <v>87</v>
      </c>
      <c r="T202" s="1" t="s">
        <v>87</v>
      </c>
      <c r="U202" s="1" t="s">
        <v>87</v>
      </c>
    </row>
    <row r="203" spans="1:21" ht="11.25">
      <c r="A203" s="1">
        <v>12000</v>
      </c>
      <c r="B203" s="1">
        <v>5</v>
      </c>
      <c r="C203" s="1" t="s">
        <v>83</v>
      </c>
      <c r="D203" s="1">
        <v>81</v>
      </c>
      <c r="E203" s="1" t="s">
        <v>8</v>
      </c>
      <c r="F203" s="1" t="s">
        <v>32</v>
      </c>
      <c r="G203" s="6">
        <v>2228016</v>
      </c>
      <c r="H203" s="6">
        <v>3154125</v>
      </c>
      <c r="I203" s="6">
        <v>92306</v>
      </c>
      <c r="J203" s="6">
        <v>96950</v>
      </c>
      <c r="K203" s="19">
        <f t="shared" si="42"/>
        <v>4644</v>
      </c>
      <c r="L203" s="6">
        <f t="shared" si="43"/>
        <v>24137.282516846142</v>
      </c>
      <c r="M203" s="6">
        <f t="shared" si="44"/>
        <v>32533.522434244453</v>
      </c>
      <c r="N203" s="3">
        <f t="shared" si="45"/>
        <v>41.56653273585109</v>
      </c>
      <c r="O203" s="20">
        <f t="shared" si="46"/>
        <v>5.031092236691004</v>
      </c>
      <c r="P203" s="20">
        <f t="shared" si="47"/>
        <v>34.78535709866395</v>
      </c>
      <c r="Q203" s="3" t="s">
        <v>89</v>
      </c>
      <c r="R203" s="12">
        <v>10</v>
      </c>
      <c r="S203" s="1">
        <v>11</v>
      </c>
      <c r="T203" s="1">
        <v>12</v>
      </c>
      <c r="U203" s="1">
        <v>15</v>
      </c>
    </row>
    <row r="204" spans="1:21" ht="11.25">
      <c r="A204" s="1">
        <v>12000</v>
      </c>
      <c r="B204" s="1">
        <v>5</v>
      </c>
      <c r="C204" s="1" t="s">
        <v>83</v>
      </c>
      <c r="D204" s="1">
        <v>200</v>
      </c>
      <c r="E204" s="1" t="s">
        <v>10</v>
      </c>
      <c r="F204" s="1" t="s">
        <v>32</v>
      </c>
      <c r="G204" s="6">
        <v>357225</v>
      </c>
      <c r="H204" s="6">
        <v>571929</v>
      </c>
      <c r="I204" s="6">
        <v>16298</v>
      </c>
      <c r="J204" s="6">
        <v>13002</v>
      </c>
      <c r="K204" s="19">
        <f t="shared" si="42"/>
        <v>-3296</v>
      </c>
      <c r="L204" s="6">
        <f t="shared" si="43"/>
        <v>21918.33353785741</v>
      </c>
      <c r="M204" s="6">
        <f t="shared" si="44"/>
        <v>43987.771112136594</v>
      </c>
      <c r="N204" s="3">
        <f t="shared" si="45"/>
        <v>60.10329624186437</v>
      </c>
      <c r="O204" s="20">
        <f t="shared" si="46"/>
        <v>-20.223340287151803</v>
      </c>
      <c r="P204" s="20">
        <f t="shared" si="47"/>
        <v>100.68939564297072</v>
      </c>
      <c r="Q204" s="3" t="s">
        <v>89</v>
      </c>
      <c r="R204" s="12">
        <v>13</v>
      </c>
      <c r="S204" s="1">
        <v>1</v>
      </c>
      <c r="T204" s="1">
        <v>30</v>
      </c>
      <c r="U204" s="1">
        <v>6</v>
      </c>
    </row>
    <row r="205" spans="1:21" ht="11.25">
      <c r="A205" s="1">
        <v>12000</v>
      </c>
      <c r="B205" s="1">
        <v>5</v>
      </c>
      <c r="C205" s="1" t="s">
        <v>83</v>
      </c>
      <c r="D205" s="1">
        <v>931</v>
      </c>
      <c r="E205" s="1" t="s">
        <v>20</v>
      </c>
      <c r="F205" s="1" t="s">
        <v>32</v>
      </c>
      <c r="G205" s="6">
        <v>4737058</v>
      </c>
      <c r="H205" s="6">
        <v>8169482</v>
      </c>
      <c r="I205" s="6">
        <v>178632</v>
      </c>
      <c r="J205" s="6">
        <v>215469</v>
      </c>
      <c r="K205" s="19">
        <f t="shared" si="42"/>
        <v>36837</v>
      </c>
      <c r="L205" s="6">
        <f t="shared" si="43"/>
        <v>26518.529714720768</v>
      </c>
      <c r="M205" s="6">
        <f t="shared" si="44"/>
        <v>37914.8833474885</v>
      </c>
      <c r="N205" s="3">
        <f t="shared" si="45"/>
        <v>72.45898192506826</v>
      </c>
      <c r="O205" s="20">
        <f t="shared" si="46"/>
        <v>20.62172511084239</v>
      </c>
      <c r="P205" s="20">
        <f t="shared" si="47"/>
        <v>42.975058403941134</v>
      </c>
      <c r="Q205" s="3" t="s">
        <v>89</v>
      </c>
      <c r="R205" s="12">
        <v>8</v>
      </c>
      <c r="S205" s="1">
        <v>5</v>
      </c>
      <c r="T205" s="1">
        <v>13</v>
      </c>
      <c r="U205" s="1">
        <v>15</v>
      </c>
    </row>
    <row r="206" spans="1:21" ht="11.25">
      <c r="A206" s="1">
        <v>12000</v>
      </c>
      <c r="B206" s="1">
        <v>5</v>
      </c>
      <c r="C206" s="1" t="s">
        <v>83</v>
      </c>
      <c r="D206" s="1">
        <v>932</v>
      </c>
      <c r="E206" s="1" t="s">
        <v>21</v>
      </c>
      <c r="F206" s="1" t="s">
        <v>32</v>
      </c>
      <c r="G206" s="6">
        <v>15512474</v>
      </c>
      <c r="H206" s="6">
        <v>25875102</v>
      </c>
      <c r="I206" s="6">
        <v>542135</v>
      </c>
      <c r="J206" s="6">
        <v>645624</v>
      </c>
      <c r="K206" s="19">
        <f t="shared" si="42"/>
        <v>103489</v>
      </c>
      <c r="L206" s="6">
        <f t="shared" si="43"/>
        <v>28613.67371595636</v>
      </c>
      <c r="M206" s="6">
        <f t="shared" si="44"/>
        <v>40077.664399092966</v>
      </c>
      <c r="N206" s="3">
        <f t="shared" si="45"/>
        <v>66.8019040676555</v>
      </c>
      <c r="O206" s="20">
        <f t="shared" si="46"/>
        <v>19.089156759847636</v>
      </c>
      <c r="P206" s="20">
        <f t="shared" si="47"/>
        <v>40.06472848239593</v>
      </c>
      <c r="Q206" s="3" t="s">
        <v>89</v>
      </c>
      <c r="R206" s="12">
        <v>9</v>
      </c>
      <c r="S206" s="1">
        <v>7</v>
      </c>
      <c r="T206" s="1">
        <v>21</v>
      </c>
      <c r="U206" s="1">
        <v>21</v>
      </c>
    </row>
    <row r="207" spans="1:21" ht="11.25">
      <c r="A207" s="1">
        <v>12000</v>
      </c>
      <c r="B207" s="1">
        <v>5</v>
      </c>
      <c r="C207" s="1" t="s">
        <v>83</v>
      </c>
      <c r="D207" s="1">
        <v>500</v>
      </c>
      <c r="E207" s="1" t="s">
        <v>13</v>
      </c>
      <c r="F207" s="1" t="s">
        <v>32</v>
      </c>
      <c r="G207" s="6">
        <v>9804417</v>
      </c>
      <c r="H207" s="6">
        <v>18031428</v>
      </c>
      <c r="I207" s="6">
        <v>316135</v>
      </c>
      <c r="J207" s="6">
        <v>429617</v>
      </c>
      <c r="K207" s="19">
        <f t="shared" si="42"/>
        <v>113482</v>
      </c>
      <c r="L207" s="6">
        <f t="shared" si="43"/>
        <v>31013.38668606766</v>
      </c>
      <c r="M207" s="6">
        <f t="shared" si="44"/>
        <v>41970.93690426589</v>
      </c>
      <c r="N207" s="3">
        <f t="shared" si="45"/>
        <v>83.91127182778946</v>
      </c>
      <c r="O207" s="20">
        <f t="shared" si="46"/>
        <v>35.896689705347406</v>
      </c>
      <c r="P207" s="21">
        <f t="shared" si="47"/>
        <v>35.33167895888247</v>
      </c>
      <c r="Q207" s="3" t="s">
        <v>91</v>
      </c>
      <c r="R207" s="12">
        <v>3</v>
      </c>
      <c r="S207" s="1">
        <v>10</v>
      </c>
      <c r="T207" s="1">
        <v>10</v>
      </c>
      <c r="U207" s="1">
        <v>23</v>
      </c>
    </row>
    <row r="208" spans="1:21" ht="11.25">
      <c r="A208" s="1">
        <v>12000</v>
      </c>
      <c r="B208" s="1">
        <v>5</v>
      </c>
      <c r="C208" s="1" t="s">
        <v>83</v>
      </c>
      <c r="D208" s="1">
        <v>610</v>
      </c>
      <c r="E208" s="1" t="s">
        <v>14</v>
      </c>
      <c r="F208" s="1" t="s">
        <v>32</v>
      </c>
      <c r="G208" s="6">
        <v>9769803</v>
      </c>
      <c r="H208" s="6">
        <v>18695044</v>
      </c>
      <c r="I208" s="6">
        <v>318786</v>
      </c>
      <c r="J208" s="6">
        <v>412098</v>
      </c>
      <c r="K208" s="19">
        <f t="shared" si="42"/>
        <v>93312</v>
      </c>
      <c r="L208" s="6">
        <f t="shared" si="43"/>
        <v>30646.901055880746</v>
      </c>
      <c r="M208" s="6">
        <f t="shared" si="44"/>
        <v>45365.529558503076</v>
      </c>
      <c r="N208" s="3">
        <f t="shared" si="45"/>
        <v>91.35538352206282</v>
      </c>
      <c r="O208" s="20">
        <f t="shared" si="46"/>
        <v>29.271047034687836</v>
      </c>
      <c r="P208" s="3">
        <f t="shared" si="47"/>
        <v>48.02648227233408</v>
      </c>
      <c r="Q208" s="3" t="s">
        <v>91</v>
      </c>
      <c r="R208" s="12">
        <v>5</v>
      </c>
      <c r="S208" s="1">
        <v>4</v>
      </c>
      <c r="T208" s="1">
        <v>8</v>
      </c>
      <c r="U208" s="1">
        <v>21</v>
      </c>
    </row>
    <row r="209" spans="1:21" ht="11.25">
      <c r="A209" s="1">
        <v>12000</v>
      </c>
      <c r="B209" s="1">
        <v>5</v>
      </c>
      <c r="C209" s="1" t="s">
        <v>83</v>
      </c>
      <c r="D209" s="1">
        <v>620</v>
      </c>
      <c r="E209" s="1" t="s">
        <v>15</v>
      </c>
      <c r="F209" s="1" t="s">
        <v>32</v>
      </c>
      <c r="G209" s="6">
        <v>18229916</v>
      </c>
      <c r="H209" s="6">
        <v>30342752</v>
      </c>
      <c r="I209" s="6">
        <v>1295099</v>
      </c>
      <c r="J209" s="6">
        <v>1569894</v>
      </c>
      <c r="K209" s="19">
        <f t="shared" si="42"/>
        <v>274795</v>
      </c>
      <c r="L209" s="6">
        <f t="shared" si="43"/>
        <v>14076.079125997318</v>
      </c>
      <c r="M209" s="6">
        <f t="shared" si="44"/>
        <v>19327.898571495913</v>
      </c>
      <c r="N209" s="3">
        <f t="shared" si="45"/>
        <v>66.44482618570487</v>
      </c>
      <c r="O209" s="20">
        <f t="shared" si="46"/>
        <v>21.218069043370424</v>
      </c>
      <c r="P209" s="3">
        <f t="shared" si="47"/>
        <v>37.31024384339339</v>
      </c>
      <c r="Q209" s="3" t="s">
        <v>91</v>
      </c>
      <c r="R209" s="12">
        <v>7</v>
      </c>
      <c r="S209" s="1">
        <v>9</v>
      </c>
      <c r="T209" s="1">
        <v>27</v>
      </c>
      <c r="U209" s="1">
        <v>24</v>
      </c>
    </row>
    <row r="210" spans="1:21" ht="11.25">
      <c r="A210" s="1">
        <v>12000</v>
      </c>
      <c r="B210" s="1">
        <v>5</v>
      </c>
      <c r="C210" s="1" t="s">
        <v>83</v>
      </c>
      <c r="D210" s="1">
        <v>700</v>
      </c>
      <c r="E210" s="1" t="s">
        <v>16</v>
      </c>
      <c r="F210" s="1" t="s">
        <v>32</v>
      </c>
      <c r="G210" s="6">
        <v>11869394</v>
      </c>
      <c r="H210" s="6">
        <v>27577257</v>
      </c>
      <c r="I210" s="6">
        <v>593128</v>
      </c>
      <c r="J210" s="6">
        <v>792231</v>
      </c>
      <c r="K210" s="19">
        <f t="shared" si="42"/>
        <v>199103</v>
      </c>
      <c r="L210" s="6">
        <f t="shared" si="43"/>
        <v>20011.52196490471</v>
      </c>
      <c r="M210" s="6">
        <f t="shared" si="44"/>
        <v>34809.61613468798</v>
      </c>
      <c r="N210" s="3">
        <f t="shared" si="45"/>
        <v>132.33921630708357</v>
      </c>
      <c r="O210" s="20">
        <f t="shared" si="46"/>
        <v>33.56830228888199</v>
      </c>
      <c r="P210" s="3">
        <f t="shared" si="47"/>
        <v>73.94786961099456</v>
      </c>
      <c r="Q210" s="3" t="s">
        <v>91</v>
      </c>
      <c r="R210" s="12">
        <v>4</v>
      </c>
      <c r="S210" s="1">
        <v>2</v>
      </c>
      <c r="T210" s="1">
        <v>20</v>
      </c>
      <c r="U210" s="1">
        <v>22</v>
      </c>
    </row>
    <row r="211" spans="1:21" ht="11.25">
      <c r="A211" s="1">
        <v>12000</v>
      </c>
      <c r="B211" s="1">
        <v>5</v>
      </c>
      <c r="C211" s="1" t="s">
        <v>83</v>
      </c>
      <c r="D211" s="1">
        <v>800</v>
      </c>
      <c r="E211" s="1" t="s">
        <v>17</v>
      </c>
      <c r="F211" s="1" t="s">
        <v>32</v>
      </c>
      <c r="G211" s="6">
        <v>45304863</v>
      </c>
      <c r="H211" s="6">
        <v>96073891</v>
      </c>
      <c r="I211" s="6">
        <v>2089198</v>
      </c>
      <c r="J211" s="6">
        <v>3323645</v>
      </c>
      <c r="K211" s="19">
        <f t="shared" si="42"/>
        <v>1234447</v>
      </c>
      <c r="L211" s="6">
        <f t="shared" si="43"/>
        <v>21685.28928325606</v>
      </c>
      <c r="M211" s="6">
        <f t="shared" si="44"/>
        <v>28906.183121241887</v>
      </c>
      <c r="N211" s="3">
        <f t="shared" si="45"/>
        <v>112.06087964552505</v>
      </c>
      <c r="O211" s="20">
        <f t="shared" si="46"/>
        <v>59.08712338418858</v>
      </c>
      <c r="P211" s="3">
        <f t="shared" si="47"/>
        <v>33.29858201873894</v>
      </c>
      <c r="Q211" s="3" t="s">
        <v>91</v>
      </c>
      <c r="R211" s="12">
        <v>1</v>
      </c>
      <c r="S211" s="1">
        <v>12</v>
      </c>
      <c r="T211" s="1">
        <v>6</v>
      </c>
      <c r="U211" s="1">
        <v>45</v>
      </c>
    </row>
    <row r="212" spans="1:21" ht="11.25">
      <c r="A212" s="1">
        <v>12000</v>
      </c>
      <c r="B212" s="1">
        <v>5</v>
      </c>
      <c r="C212" s="1" t="s">
        <v>83</v>
      </c>
      <c r="D212" s="1">
        <v>910</v>
      </c>
      <c r="E212" s="1" t="s">
        <v>18</v>
      </c>
      <c r="F212" s="1" t="s">
        <v>32</v>
      </c>
      <c r="G212" s="6">
        <v>5246010</v>
      </c>
      <c r="H212" s="6">
        <v>7916994</v>
      </c>
      <c r="I212" s="6">
        <v>124324</v>
      </c>
      <c r="J212" s="6">
        <v>123705</v>
      </c>
      <c r="K212" s="19">
        <f t="shared" si="42"/>
        <v>-619</v>
      </c>
      <c r="L212" s="6">
        <f t="shared" si="43"/>
        <v>42196.27746854992</v>
      </c>
      <c r="M212" s="6">
        <f t="shared" si="44"/>
        <v>63998.981447799204</v>
      </c>
      <c r="N212" s="3">
        <f t="shared" si="45"/>
        <v>50.91458079569045</v>
      </c>
      <c r="O212" s="20">
        <f t="shared" si="46"/>
        <v>-0.49789260319809125</v>
      </c>
      <c r="P212" s="3">
        <f t="shared" si="47"/>
        <v>51.66973317847636</v>
      </c>
      <c r="Q212" s="3" t="s">
        <v>91</v>
      </c>
      <c r="R212" s="12">
        <v>11</v>
      </c>
      <c r="S212" s="1">
        <v>3</v>
      </c>
      <c r="T212" s="1">
        <v>11</v>
      </c>
      <c r="U212" s="1">
        <v>27</v>
      </c>
    </row>
    <row r="213" spans="1:21" ht="11.25">
      <c r="A213" s="1">
        <v>12000</v>
      </c>
      <c r="B213" s="1">
        <v>5</v>
      </c>
      <c r="C213" s="1" t="s">
        <v>83</v>
      </c>
      <c r="D213" s="1">
        <v>300</v>
      </c>
      <c r="E213" s="1" t="s">
        <v>11</v>
      </c>
      <c r="F213" s="1" t="s">
        <v>32</v>
      </c>
      <c r="G213" s="6">
        <v>10484007</v>
      </c>
      <c r="H213" s="6">
        <v>17397436</v>
      </c>
      <c r="I213" s="6">
        <v>435398</v>
      </c>
      <c r="J213" s="6">
        <v>542074</v>
      </c>
      <c r="K213" s="19">
        <f t="shared" si="42"/>
        <v>106676</v>
      </c>
      <c r="L213" s="6">
        <f t="shared" si="43"/>
        <v>24079.134493038553</v>
      </c>
      <c r="M213" s="6">
        <f t="shared" si="44"/>
        <v>32094.208539793464</v>
      </c>
      <c r="N213" s="3">
        <f t="shared" si="45"/>
        <v>65.9426209845148</v>
      </c>
      <c r="O213" s="21">
        <f t="shared" si="46"/>
        <v>24.500801565464236</v>
      </c>
      <c r="P213" s="20">
        <f t="shared" si="47"/>
        <v>33.28638763603453</v>
      </c>
      <c r="Q213" s="3" t="s">
        <v>92</v>
      </c>
      <c r="R213" s="12">
        <v>6</v>
      </c>
      <c r="S213" s="1">
        <v>13</v>
      </c>
      <c r="T213" s="1">
        <v>34</v>
      </c>
      <c r="U213" s="1">
        <v>28</v>
      </c>
    </row>
    <row r="214" spans="1:21" ht="11.25">
      <c r="A214" s="1">
        <v>12000</v>
      </c>
      <c r="B214" s="1">
        <v>5</v>
      </c>
      <c r="C214" s="1" t="s">
        <v>83</v>
      </c>
      <c r="D214" s="1">
        <v>100</v>
      </c>
      <c r="E214" s="1" t="s">
        <v>9</v>
      </c>
      <c r="F214" s="1" t="s">
        <v>32</v>
      </c>
      <c r="G214" s="6">
        <v>1534107</v>
      </c>
      <c r="H214" s="6">
        <v>2775601</v>
      </c>
      <c r="I214" s="6">
        <v>118598</v>
      </c>
      <c r="J214" s="6">
        <v>174344</v>
      </c>
      <c r="K214" s="19">
        <f t="shared" si="42"/>
        <v>55746</v>
      </c>
      <c r="L214" s="6">
        <f t="shared" si="43"/>
        <v>12935.353041366634</v>
      </c>
      <c r="M214" s="6">
        <f t="shared" si="44"/>
        <v>15920.255357224796</v>
      </c>
      <c r="N214" s="3">
        <f t="shared" si="45"/>
        <v>80.9261674707175</v>
      </c>
      <c r="O214" s="21">
        <f t="shared" si="46"/>
        <v>47.00416533162448</v>
      </c>
      <c r="P214" s="21">
        <f t="shared" si="47"/>
        <v>23.075538072386493</v>
      </c>
      <c r="Q214" s="3" t="s">
        <v>90</v>
      </c>
      <c r="R214" s="12">
        <v>2</v>
      </c>
      <c r="S214" s="1">
        <v>14</v>
      </c>
      <c r="T214" s="1">
        <v>34</v>
      </c>
      <c r="U214" s="1">
        <v>28</v>
      </c>
    </row>
    <row r="215" spans="1:21" ht="11.25">
      <c r="A215" s="1">
        <v>12000</v>
      </c>
      <c r="B215" s="1">
        <v>5</v>
      </c>
      <c r="C215" s="1" t="s">
        <v>83</v>
      </c>
      <c r="D215" s="1">
        <v>400</v>
      </c>
      <c r="E215" s="1" t="s">
        <v>12</v>
      </c>
      <c r="F215" s="1" t="s">
        <v>32</v>
      </c>
      <c r="G215" s="6">
        <v>16235523</v>
      </c>
      <c r="H215" s="6">
        <v>21332234</v>
      </c>
      <c r="I215" s="6">
        <v>535541</v>
      </c>
      <c r="J215" s="6">
        <v>508595</v>
      </c>
      <c r="K215" s="19">
        <f t="shared" si="42"/>
        <v>-26946</v>
      </c>
      <c r="L215" s="6">
        <f t="shared" si="43"/>
        <v>30316.11585294123</v>
      </c>
      <c r="M215" s="6">
        <f t="shared" si="44"/>
        <v>41943.45992390802</v>
      </c>
      <c r="N215" s="3">
        <f t="shared" si="45"/>
        <v>31.392342581141364</v>
      </c>
      <c r="O215" s="21">
        <f t="shared" si="46"/>
        <v>-5.031547537910264</v>
      </c>
      <c r="P215" s="21">
        <f t="shared" si="47"/>
        <v>38.35367343022842</v>
      </c>
      <c r="Q215" s="3" t="s">
        <v>90</v>
      </c>
      <c r="R215" s="12">
        <v>12</v>
      </c>
      <c r="S215" s="1">
        <v>8</v>
      </c>
      <c r="T215" s="1">
        <v>31</v>
      </c>
      <c r="U215" s="1">
        <v>37</v>
      </c>
    </row>
    <row r="216" spans="1:21" ht="11.25">
      <c r="A216" s="1">
        <v>12000</v>
      </c>
      <c r="B216" s="1">
        <v>5</v>
      </c>
      <c r="C216" s="1" t="s">
        <v>83</v>
      </c>
      <c r="D216" s="1">
        <v>920</v>
      </c>
      <c r="E216" s="1" t="s">
        <v>19</v>
      </c>
      <c r="F216" s="1" t="s">
        <v>32</v>
      </c>
      <c r="G216" s="6">
        <v>4318640</v>
      </c>
      <c r="H216" s="6">
        <v>4347082</v>
      </c>
      <c r="I216" s="6">
        <v>146802</v>
      </c>
      <c r="J216" s="6">
        <v>103646</v>
      </c>
      <c r="K216" s="19">
        <f t="shared" si="42"/>
        <v>-43156</v>
      </c>
      <c r="L216" s="6">
        <f t="shared" si="43"/>
        <v>29418.127818422094</v>
      </c>
      <c r="M216" s="6">
        <f t="shared" si="44"/>
        <v>41941.62823456767</v>
      </c>
      <c r="N216" s="3">
        <f t="shared" si="45"/>
        <v>0.6585869625622909</v>
      </c>
      <c r="O216" s="3">
        <f t="shared" si="46"/>
        <v>-29.397419653683187</v>
      </c>
      <c r="P216" s="3">
        <f t="shared" si="47"/>
        <v>42.570691423480596</v>
      </c>
      <c r="Q216" s="3" t="s">
        <v>90</v>
      </c>
      <c r="R216" s="12">
        <v>14</v>
      </c>
      <c r="S216" s="1">
        <v>6</v>
      </c>
      <c r="T216" s="1">
        <v>34</v>
      </c>
      <c r="U216" s="1">
        <v>27</v>
      </c>
    </row>
    <row r="217" spans="1:21" ht="11.25">
      <c r="A217" s="1">
        <v>13000</v>
      </c>
      <c r="B217" s="1">
        <v>5</v>
      </c>
      <c r="C217" s="1" t="s">
        <v>83</v>
      </c>
      <c r="D217" s="1">
        <v>100</v>
      </c>
      <c r="E217" s="1" t="s">
        <v>9</v>
      </c>
      <c r="F217" s="1" t="s">
        <v>33</v>
      </c>
      <c r="G217" s="6">
        <v>407524</v>
      </c>
      <c r="H217" s="6">
        <v>1031865</v>
      </c>
      <c r="I217" s="6">
        <v>31488</v>
      </c>
      <c r="J217" s="6">
        <v>57023</v>
      </c>
      <c r="K217" s="19">
        <f t="shared" si="42"/>
        <v>25535</v>
      </c>
      <c r="L217" s="6">
        <f t="shared" si="43"/>
        <v>12942.200203252032</v>
      </c>
      <c r="M217" s="6">
        <f t="shared" si="44"/>
        <v>18095.59300633078</v>
      </c>
      <c r="N217" s="3">
        <f t="shared" si="45"/>
        <v>153.2034923096554</v>
      </c>
      <c r="O217" s="20">
        <f t="shared" si="46"/>
        <v>81.09438516260164</v>
      </c>
      <c r="P217" s="20">
        <f t="shared" si="47"/>
        <v>39.818521751686674</v>
      </c>
      <c r="Q217" s="3" t="s">
        <v>89</v>
      </c>
      <c r="R217" s="12">
        <v>1</v>
      </c>
      <c r="S217" s="1">
        <v>13</v>
      </c>
      <c r="T217" s="1">
        <v>4</v>
      </c>
      <c r="U217" s="1">
        <v>7</v>
      </c>
    </row>
    <row r="218" spans="1:21" ht="11.25">
      <c r="A218" s="1">
        <v>13000</v>
      </c>
      <c r="B218" s="1">
        <v>5</v>
      </c>
      <c r="C218" s="1" t="s">
        <v>83</v>
      </c>
      <c r="D218" s="1">
        <v>300</v>
      </c>
      <c r="E218" s="1" t="s">
        <v>11</v>
      </c>
      <c r="F218" s="1" t="s">
        <v>33</v>
      </c>
      <c r="G218" s="6">
        <v>5116603</v>
      </c>
      <c r="H218" s="6">
        <v>10491852</v>
      </c>
      <c r="I218" s="6">
        <v>212342</v>
      </c>
      <c r="J218" s="6">
        <v>305972</v>
      </c>
      <c r="K218" s="19">
        <f t="shared" si="42"/>
        <v>93630</v>
      </c>
      <c r="L218" s="6">
        <f t="shared" si="43"/>
        <v>24096.047885015683</v>
      </c>
      <c r="M218" s="6">
        <f t="shared" si="44"/>
        <v>34290.23570784255</v>
      </c>
      <c r="N218" s="3">
        <f t="shared" si="45"/>
        <v>105.0550335838055</v>
      </c>
      <c r="O218" s="20">
        <f t="shared" si="46"/>
        <v>44.093961627939834</v>
      </c>
      <c r="P218" s="20">
        <f t="shared" si="47"/>
        <v>42.306472295675505</v>
      </c>
      <c r="Q218" s="3" t="s">
        <v>89</v>
      </c>
      <c r="R218" s="12">
        <v>3</v>
      </c>
      <c r="S218" s="1">
        <v>12</v>
      </c>
      <c r="T218" s="1">
        <v>20</v>
      </c>
      <c r="U218" s="1">
        <v>10</v>
      </c>
    </row>
    <row r="219" spans="1:21" ht="11.25">
      <c r="A219" s="1">
        <v>13000</v>
      </c>
      <c r="B219" s="1">
        <v>5</v>
      </c>
      <c r="C219" s="1" t="s">
        <v>83</v>
      </c>
      <c r="D219" s="1">
        <v>400</v>
      </c>
      <c r="E219" s="1" t="s">
        <v>12</v>
      </c>
      <c r="F219" s="1" t="s">
        <v>33</v>
      </c>
      <c r="G219" s="6">
        <v>15390868</v>
      </c>
      <c r="H219" s="6">
        <v>25271744</v>
      </c>
      <c r="I219" s="6">
        <v>572477</v>
      </c>
      <c r="J219" s="6">
        <v>600180</v>
      </c>
      <c r="K219" s="19">
        <f t="shared" si="42"/>
        <v>27703</v>
      </c>
      <c r="L219" s="6">
        <f t="shared" si="43"/>
        <v>26884.692310782793</v>
      </c>
      <c r="M219" s="6">
        <f t="shared" si="44"/>
        <v>42106.94125095804</v>
      </c>
      <c r="N219" s="3">
        <f t="shared" si="45"/>
        <v>64.19960199775608</v>
      </c>
      <c r="O219" s="20">
        <f t="shared" si="46"/>
        <v>4.8391463761862985</v>
      </c>
      <c r="P219" s="20">
        <f t="shared" si="47"/>
        <v>56.62050643618479</v>
      </c>
      <c r="Q219" s="3" t="s">
        <v>89</v>
      </c>
      <c r="R219" s="12">
        <v>10</v>
      </c>
      <c r="S219" s="1">
        <v>6</v>
      </c>
      <c r="T219" s="1">
        <v>22</v>
      </c>
      <c r="U219" s="1">
        <v>11</v>
      </c>
    </row>
    <row r="220" spans="1:21" ht="11.25">
      <c r="A220" s="1">
        <v>13000</v>
      </c>
      <c r="B220" s="1">
        <v>5</v>
      </c>
      <c r="C220" s="1" t="s">
        <v>83</v>
      </c>
      <c r="D220" s="1">
        <v>500</v>
      </c>
      <c r="E220" s="1" t="s">
        <v>13</v>
      </c>
      <c r="F220" s="1" t="s">
        <v>33</v>
      </c>
      <c r="G220" s="6">
        <v>7690784</v>
      </c>
      <c r="H220" s="6">
        <v>18046165</v>
      </c>
      <c r="I220" s="6">
        <v>216342</v>
      </c>
      <c r="J220" s="6">
        <v>302455</v>
      </c>
      <c r="K220" s="19">
        <f t="shared" si="42"/>
        <v>86113</v>
      </c>
      <c r="L220" s="6">
        <f t="shared" si="43"/>
        <v>35549.195255660015</v>
      </c>
      <c r="M220" s="6">
        <f t="shared" si="44"/>
        <v>59665.6196789605</v>
      </c>
      <c r="N220" s="3">
        <f t="shared" si="45"/>
        <v>134.64662380324293</v>
      </c>
      <c r="O220" s="20">
        <f t="shared" si="46"/>
        <v>39.80410646106627</v>
      </c>
      <c r="P220" s="20">
        <f t="shared" si="47"/>
        <v>67.83957906743545</v>
      </c>
      <c r="Q220" s="3" t="s">
        <v>89</v>
      </c>
      <c r="R220" s="12">
        <v>5</v>
      </c>
      <c r="S220" s="1">
        <v>2</v>
      </c>
      <c r="T220" s="1">
        <v>9</v>
      </c>
      <c r="U220" s="1">
        <v>3</v>
      </c>
    </row>
    <row r="221" spans="1:21" ht="11.25">
      <c r="A221" s="1">
        <v>13000</v>
      </c>
      <c r="B221" s="1">
        <v>5</v>
      </c>
      <c r="C221" s="1" t="s">
        <v>83</v>
      </c>
      <c r="D221" s="1">
        <v>610</v>
      </c>
      <c r="E221" s="1" t="s">
        <v>14</v>
      </c>
      <c r="F221" s="1" t="s">
        <v>33</v>
      </c>
      <c r="G221" s="6">
        <v>7784335</v>
      </c>
      <c r="H221" s="6">
        <v>15047177</v>
      </c>
      <c r="I221" s="6">
        <v>228212</v>
      </c>
      <c r="J221" s="6">
        <v>275118</v>
      </c>
      <c r="K221" s="19">
        <f t="shared" si="42"/>
        <v>46906</v>
      </c>
      <c r="L221" s="6">
        <f t="shared" si="43"/>
        <v>34110.10376316758</v>
      </c>
      <c r="M221" s="6">
        <f t="shared" si="44"/>
        <v>54693.538772454005</v>
      </c>
      <c r="N221" s="3">
        <f t="shared" si="45"/>
        <v>93.30073795642147</v>
      </c>
      <c r="O221" s="20">
        <f t="shared" si="46"/>
        <v>20.553695686466966</v>
      </c>
      <c r="P221" s="20">
        <f t="shared" si="47"/>
        <v>60.344099660912256</v>
      </c>
      <c r="Q221" s="3" t="s">
        <v>89</v>
      </c>
      <c r="R221" s="12">
        <v>8</v>
      </c>
      <c r="S221" s="1">
        <v>4</v>
      </c>
      <c r="T221" s="1">
        <v>15</v>
      </c>
      <c r="U221" s="1">
        <v>8</v>
      </c>
    </row>
    <row r="222" spans="1:21" ht="11.25">
      <c r="A222" s="1">
        <v>13000</v>
      </c>
      <c r="B222" s="1">
        <v>5</v>
      </c>
      <c r="C222" s="1" t="s">
        <v>83</v>
      </c>
      <c r="D222" s="1">
        <v>620</v>
      </c>
      <c r="E222" s="1" t="s">
        <v>15</v>
      </c>
      <c r="F222" s="1" t="s">
        <v>33</v>
      </c>
      <c r="G222" s="6">
        <v>8061074</v>
      </c>
      <c r="H222" s="6">
        <v>15550287</v>
      </c>
      <c r="I222" s="6">
        <v>606608</v>
      </c>
      <c r="J222" s="6">
        <v>820050</v>
      </c>
      <c r="K222" s="19">
        <f t="shared" si="42"/>
        <v>213442</v>
      </c>
      <c r="L222" s="6">
        <f t="shared" si="43"/>
        <v>13288.769683222114</v>
      </c>
      <c r="M222" s="6">
        <f t="shared" si="44"/>
        <v>18962.608377537956</v>
      </c>
      <c r="N222" s="3">
        <f t="shared" si="45"/>
        <v>92.90589566601174</v>
      </c>
      <c r="O222" s="20">
        <f t="shared" si="46"/>
        <v>35.18614986943793</v>
      </c>
      <c r="P222" s="20">
        <f t="shared" si="47"/>
        <v>42.69649357742584</v>
      </c>
      <c r="Q222" s="3" t="s">
        <v>89</v>
      </c>
      <c r="R222" s="12">
        <v>6</v>
      </c>
      <c r="S222" s="1">
        <v>11</v>
      </c>
      <c r="T222" s="1">
        <v>6</v>
      </c>
      <c r="U222" s="1">
        <v>12</v>
      </c>
    </row>
    <row r="223" spans="1:21" ht="11.25">
      <c r="A223" s="1">
        <v>13000</v>
      </c>
      <c r="B223" s="1">
        <v>5</v>
      </c>
      <c r="C223" s="1" t="s">
        <v>83</v>
      </c>
      <c r="D223" s="1">
        <v>800</v>
      </c>
      <c r="E223" s="1" t="s">
        <v>17</v>
      </c>
      <c r="F223" s="1" t="s">
        <v>33</v>
      </c>
      <c r="G223" s="6">
        <v>19294348</v>
      </c>
      <c r="H223" s="6">
        <v>47642767</v>
      </c>
      <c r="I223" s="6">
        <v>876598</v>
      </c>
      <c r="J223" s="6">
        <v>1426395</v>
      </c>
      <c r="K223" s="19">
        <f t="shared" si="42"/>
        <v>549797</v>
      </c>
      <c r="L223" s="6">
        <f t="shared" si="43"/>
        <v>22010.485992438953</v>
      </c>
      <c r="M223" s="6">
        <f t="shared" si="44"/>
        <v>33400.82305392265</v>
      </c>
      <c r="N223" s="3">
        <f t="shared" si="45"/>
        <v>146.92602724901613</v>
      </c>
      <c r="O223" s="20">
        <f t="shared" si="46"/>
        <v>62.719399314166814</v>
      </c>
      <c r="P223" s="20">
        <f t="shared" si="47"/>
        <v>51.749593650028935</v>
      </c>
      <c r="Q223" s="3" t="s">
        <v>89</v>
      </c>
      <c r="R223" s="12">
        <v>2</v>
      </c>
      <c r="S223" s="1">
        <v>7</v>
      </c>
      <c r="T223" s="1">
        <v>2</v>
      </c>
      <c r="U223" s="1">
        <v>10</v>
      </c>
    </row>
    <row r="224" spans="1:21" ht="11.25">
      <c r="A224" s="1">
        <v>13000</v>
      </c>
      <c r="B224" s="1">
        <v>5</v>
      </c>
      <c r="C224" s="1" t="s">
        <v>83</v>
      </c>
      <c r="D224" s="1">
        <v>910</v>
      </c>
      <c r="E224" s="1" t="s">
        <v>18</v>
      </c>
      <c r="F224" s="1" t="s">
        <v>33</v>
      </c>
      <c r="G224" s="6">
        <v>4093658</v>
      </c>
      <c r="H224" s="6">
        <v>6068836</v>
      </c>
      <c r="I224" s="6">
        <v>102981</v>
      </c>
      <c r="J224" s="6">
        <v>96598</v>
      </c>
      <c r="K224" s="19">
        <f t="shared" si="42"/>
        <v>-6383</v>
      </c>
      <c r="L224" s="6">
        <f t="shared" si="43"/>
        <v>39751.585243879934</v>
      </c>
      <c r="M224" s="6">
        <f t="shared" si="44"/>
        <v>62825.689972877284</v>
      </c>
      <c r="N224" s="3">
        <f t="shared" si="45"/>
        <v>48.24970723006172</v>
      </c>
      <c r="O224" s="20">
        <f t="shared" si="46"/>
        <v>-6.198230741593114</v>
      </c>
      <c r="P224" s="20">
        <f t="shared" si="47"/>
        <v>58.04574732664225</v>
      </c>
      <c r="Q224" s="3" t="s">
        <v>89</v>
      </c>
      <c r="R224" s="12">
        <v>12</v>
      </c>
      <c r="S224" s="1">
        <v>5</v>
      </c>
      <c r="T224" s="1">
        <v>24</v>
      </c>
      <c r="U224" s="1">
        <v>9</v>
      </c>
    </row>
    <row r="225" spans="1:21" ht="11.25">
      <c r="A225" s="1">
        <v>13000</v>
      </c>
      <c r="B225" s="1">
        <v>5</v>
      </c>
      <c r="C225" s="1" t="s">
        <v>83</v>
      </c>
      <c r="D225" s="1">
        <v>920</v>
      </c>
      <c r="E225" s="1" t="s">
        <v>19</v>
      </c>
      <c r="F225" s="1" t="s">
        <v>33</v>
      </c>
      <c r="G225" s="6">
        <v>2367790</v>
      </c>
      <c r="H225" s="6">
        <v>3660638</v>
      </c>
      <c r="I225" s="6">
        <v>90745</v>
      </c>
      <c r="J225" s="6">
        <v>94355</v>
      </c>
      <c r="K225" s="19">
        <f t="shared" si="42"/>
        <v>3610</v>
      </c>
      <c r="L225" s="6">
        <f t="shared" si="43"/>
        <v>26092.787481403935</v>
      </c>
      <c r="M225" s="6">
        <f t="shared" si="44"/>
        <v>38796.43898044619</v>
      </c>
      <c r="N225" s="3">
        <f t="shared" si="45"/>
        <v>54.60146381224686</v>
      </c>
      <c r="O225" s="20">
        <f t="shared" si="46"/>
        <v>3.978180616011895</v>
      </c>
      <c r="P225" s="20">
        <f t="shared" si="47"/>
        <v>48.68644834552851</v>
      </c>
      <c r="Q225" s="3" t="s">
        <v>89</v>
      </c>
      <c r="R225" s="12">
        <v>11</v>
      </c>
      <c r="S225" s="1">
        <v>8</v>
      </c>
      <c r="T225" s="1">
        <v>1</v>
      </c>
      <c r="U225" s="1">
        <v>11</v>
      </c>
    </row>
    <row r="226" spans="1:21" ht="11.25">
      <c r="A226" s="1">
        <v>13000</v>
      </c>
      <c r="B226" s="1">
        <v>5</v>
      </c>
      <c r="C226" s="1" t="s">
        <v>83</v>
      </c>
      <c r="D226" s="1">
        <v>200</v>
      </c>
      <c r="E226" s="1" t="s">
        <v>10</v>
      </c>
      <c r="F226" s="1" t="s">
        <v>33</v>
      </c>
      <c r="G226" s="6">
        <v>320037</v>
      </c>
      <c r="H226" s="6">
        <v>428285</v>
      </c>
      <c r="I226" s="6">
        <v>10590</v>
      </c>
      <c r="J226" s="6">
        <v>9553</v>
      </c>
      <c r="K226" s="19">
        <f t="shared" si="42"/>
        <v>-1037</v>
      </c>
      <c r="L226" s="6">
        <f t="shared" si="43"/>
        <v>30220.679886685553</v>
      </c>
      <c r="M226" s="6">
        <f t="shared" si="44"/>
        <v>44832.51334659269</v>
      </c>
      <c r="N226" s="3">
        <f t="shared" si="45"/>
        <v>33.823589147504826</v>
      </c>
      <c r="O226" s="20">
        <f t="shared" si="46"/>
        <v>-9.792256846081205</v>
      </c>
      <c r="P226" s="21">
        <f t="shared" si="47"/>
        <v>48.35044583608039</v>
      </c>
      <c r="Q226" s="3" t="s">
        <v>91</v>
      </c>
      <c r="R226" s="12">
        <v>14</v>
      </c>
      <c r="S226" s="1">
        <v>9</v>
      </c>
      <c r="T226" s="1">
        <v>16</v>
      </c>
      <c r="U226" s="1">
        <v>30</v>
      </c>
    </row>
    <row r="227" spans="1:21" ht="11.25">
      <c r="A227" s="1">
        <v>13000</v>
      </c>
      <c r="B227" s="1">
        <v>5</v>
      </c>
      <c r="C227" s="1" t="s">
        <v>83</v>
      </c>
      <c r="D227" s="1">
        <v>700</v>
      </c>
      <c r="E227" s="1" t="s">
        <v>16</v>
      </c>
      <c r="F227" s="1" t="s">
        <v>33</v>
      </c>
      <c r="G227" s="6">
        <v>5652311</v>
      </c>
      <c r="H227" s="6">
        <v>13393107</v>
      </c>
      <c r="I227" s="6">
        <v>244947</v>
      </c>
      <c r="J227" s="6">
        <v>348362</v>
      </c>
      <c r="K227" s="19">
        <f t="shared" si="42"/>
        <v>103415</v>
      </c>
      <c r="L227" s="6">
        <f t="shared" si="43"/>
        <v>23075.649017950822</v>
      </c>
      <c r="M227" s="6">
        <f t="shared" si="44"/>
        <v>38445.94703211028</v>
      </c>
      <c r="N227" s="3">
        <f t="shared" si="45"/>
        <v>136.9492230699974</v>
      </c>
      <c r="O227" s="20">
        <f t="shared" si="46"/>
        <v>42.21933724438347</v>
      </c>
      <c r="P227" s="3">
        <f t="shared" si="47"/>
        <v>66.60830212057185</v>
      </c>
      <c r="Q227" s="3" t="s">
        <v>91</v>
      </c>
      <c r="R227" s="12">
        <v>4</v>
      </c>
      <c r="S227" s="1">
        <v>3</v>
      </c>
      <c r="T227" s="1">
        <v>11</v>
      </c>
      <c r="U227" s="1">
        <v>32</v>
      </c>
    </row>
    <row r="228" spans="1:21" ht="11.25">
      <c r="A228" s="1">
        <v>13000</v>
      </c>
      <c r="B228" s="1">
        <v>5</v>
      </c>
      <c r="C228" s="1" t="s">
        <v>83</v>
      </c>
      <c r="D228" s="1">
        <v>931</v>
      </c>
      <c r="E228" s="1" t="s">
        <v>20</v>
      </c>
      <c r="F228" s="1" t="s">
        <v>33</v>
      </c>
      <c r="G228" s="6">
        <v>3401433</v>
      </c>
      <c r="H228" s="6">
        <v>5478360</v>
      </c>
      <c r="I228" s="6">
        <v>118947</v>
      </c>
      <c r="J228" s="6">
        <v>147306</v>
      </c>
      <c r="K228" s="19">
        <f t="shared" si="42"/>
        <v>28359</v>
      </c>
      <c r="L228" s="6">
        <f t="shared" si="43"/>
        <v>28596.206713914602</v>
      </c>
      <c r="M228" s="6">
        <f t="shared" si="44"/>
        <v>37190.338479084356</v>
      </c>
      <c r="N228" s="3">
        <f t="shared" si="45"/>
        <v>61.06035309235842</v>
      </c>
      <c r="O228" s="20">
        <f t="shared" si="46"/>
        <v>23.84171101414916</v>
      </c>
      <c r="P228" s="3">
        <f t="shared" si="47"/>
        <v>30.05339782002605</v>
      </c>
      <c r="Q228" s="3" t="s">
        <v>91</v>
      </c>
      <c r="R228" s="12">
        <v>7</v>
      </c>
      <c r="S228" s="1">
        <v>14</v>
      </c>
      <c r="T228" s="1">
        <v>9</v>
      </c>
      <c r="U228" s="1">
        <v>43</v>
      </c>
    </row>
    <row r="229" spans="1:21" ht="11.25">
      <c r="A229" s="1">
        <v>13000</v>
      </c>
      <c r="B229" s="1">
        <v>5</v>
      </c>
      <c r="C229" s="1" t="s">
        <v>83</v>
      </c>
      <c r="D229" s="1">
        <v>81</v>
      </c>
      <c r="E229" s="1" t="s">
        <v>8</v>
      </c>
      <c r="F229" s="1" t="s">
        <v>33</v>
      </c>
      <c r="G229" s="6">
        <v>1191352</v>
      </c>
      <c r="H229" s="6">
        <v>1912861</v>
      </c>
      <c r="I229" s="6">
        <v>74286</v>
      </c>
      <c r="J229" s="6">
        <v>67044</v>
      </c>
      <c r="K229" s="19">
        <f t="shared" si="42"/>
        <v>-7242</v>
      </c>
      <c r="L229" s="6">
        <f t="shared" si="43"/>
        <v>16037.369087041974</v>
      </c>
      <c r="M229" s="6">
        <f t="shared" si="44"/>
        <v>28531.427122486726</v>
      </c>
      <c r="N229" s="3">
        <f t="shared" si="45"/>
        <v>60.562201599527256</v>
      </c>
      <c r="O229" s="21">
        <f t="shared" si="46"/>
        <v>-9.748808658428231</v>
      </c>
      <c r="P229" s="20">
        <f t="shared" si="47"/>
        <v>77.9059081800382</v>
      </c>
      <c r="Q229" s="3" t="s">
        <v>92</v>
      </c>
      <c r="R229" s="12">
        <v>13</v>
      </c>
      <c r="S229" s="1">
        <v>1</v>
      </c>
      <c r="T229" s="1">
        <v>34</v>
      </c>
      <c r="U229" s="1">
        <v>5</v>
      </c>
    </row>
    <row r="230" spans="1:21" ht="11.25">
      <c r="A230" s="1">
        <v>13000</v>
      </c>
      <c r="B230" s="1">
        <v>5</v>
      </c>
      <c r="C230" s="1" t="s">
        <v>83</v>
      </c>
      <c r="D230" s="1">
        <v>932</v>
      </c>
      <c r="E230" s="1" t="s">
        <v>21</v>
      </c>
      <c r="F230" s="1" t="s">
        <v>33</v>
      </c>
      <c r="G230" s="6">
        <v>7120363</v>
      </c>
      <c r="H230" s="6">
        <v>11998308</v>
      </c>
      <c r="I230" s="6">
        <v>304044</v>
      </c>
      <c r="J230" s="6">
        <v>355340</v>
      </c>
      <c r="K230" s="19">
        <f t="shared" si="42"/>
        <v>51296</v>
      </c>
      <c r="L230" s="6">
        <f t="shared" si="43"/>
        <v>23418.85713909829</v>
      </c>
      <c r="M230" s="6">
        <f t="shared" si="44"/>
        <v>33765.71171272584</v>
      </c>
      <c r="N230" s="3">
        <f t="shared" si="45"/>
        <v>68.50697078224803</v>
      </c>
      <c r="O230" s="3">
        <f t="shared" si="46"/>
        <v>16.871242320190504</v>
      </c>
      <c r="P230" s="20">
        <f t="shared" si="47"/>
        <v>44.18172292598024</v>
      </c>
      <c r="Q230" s="3" t="s">
        <v>92</v>
      </c>
      <c r="R230" s="12">
        <v>9</v>
      </c>
      <c r="S230" s="1">
        <v>10</v>
      </c>
      <c r="T230" s="1">
        <v>26</v>
      </c>
      <c r="U230" s="1">
        <v>11</v>
      </c>
    </row>
    <row r="231" spans="1:21" ht="11.25">
      <c r="A231" s="1">
        <v>15000</v>
      </c>
      <c r="B231" s="1">
        <v>8</v>
      </c>
      <c r="C231" s="1" t="s">
        <v>83</v>
      </c>
      <c r="D231" s="1">
        <v>200</v>
      </c>
      <c r="E231" s="1" t="s">
        <v>10</v>
      </c>
      <c r="F231" s="1" t="s">
        <v>34</v>
      </c>
      <c r="G231" s="6">
        <v>6811</v>
      </c>
      <c r="H231" s="6">
        <v>25957</v>
      </c>
      <c r="I231" s="6">
        <v>374</v>
      </c>
      <c r="J231" s="6">
        <v>528</v>
      </c>
      <c r="K231" s="19">
        <f t="shared" si="42"/>
        <v>154</v>
      </c>
      <c r="L231" s="6">
        <f t="shared" si="43"/>
        <v>18211.229946524065</v>
      </c>
      <c r="M231" s="6">
        <f t="shared" si="44"/>
        <v>49160.98484848485</v>
      </c>
      <c r="N231" s="3">
        <f t="shared" si="45"/>
        <v>281.1040963147849</v>
      </c>
      <c r="O231" s="20">
        <f t="shared" si="46"/>
        <v>41.176470588235304</v>
      </c>
      <c r="P231" s="20">
        <f t="shared" si="47"/>
        <v>169.9487348896393</v>
      </c>
      <c r="Q231" s="3" t="s">
        <v>89</v>
      </c>
      <c r="R231" s="12">
        <v>1</v>
      </c>
      <c r="S231" s="1">
        <v>1</v>
      </c>
      <c r="T231" s="1">
        <v>2</v>
      </c>
      <c r="U231" s="1">
        <v>2</v>
      </c>
    </row>
    <row r="232" spans="1:21" ht="11.25">
      <c r="A232" s="1">
        <v>15000</v>
      </c>
      <c r="B232" s="1">
        <v>8</v>
      </c>
      <c r="C232" s="1" t="s">
        <v>83</v>
      </c>
      <c r="D232" s="1">
        <v>920</v>
      </c>
      <c r="E232" s="1" t="s">
        <v>19</v>
      </c>
      <c r="F232" s="1" t="s">
        <v>34</v>
      </c>
      <c r="G232" s="6">
        <v>2098855</v>
      </c>
      <c r="H232" s="6">
        <v>2381833</v>
      </c>
      <c r="I232" s="6">
        <v>67225</v>
      </c>
      <c r="J232" s="6">
        <v>52776</v>
      </c>
      <c r="K232" s="19">
        <f>+J232-I232</f>
        <v>-14449</v>
      </c>
      <c r="L232" s="6">
        <f>+G232/I232*1000</f>
        <v>31221.346225362588</v>
      </c>
      <c r="M232" s="6">
        <f>+H232/J232*1000</f>
        <v>45130.98757010763</v>
      </c>
      <c r="N232" s="3">
        <f>+((H232/G232)-1)*100</f>
        <v>13.48249402650492</v>
      </c>
      <c r="O232" s="20">
        <f>+((J232/I232)-1)*100</f>
        <v>-21.493492004462624</v>
      </c>
      <c r="P232" s="20">
        <f>+((M232/L232)-1)*100</f>
        <v>44.55170268553499</v>
      </c>
      <c r="Q232" s="3" t="s">
        <v>89</v>
      </c>
      <c r="R232" s="12">
        <v>14</v>
      </c>
      <c r="S232" s="1">
        <v>3</v>
      </c>
      <c r="T232" s="1">
        <v>23</v>
      </c>
      <c r="U232" s="1">
        <v>21</v>
      </c>
    </row>
    <row r="233" spans="1:21" ht="11.25">
      <c r="A233" s="1">
        <v>15000</v>
      </c>
      <c r="B233" s="1">
        <v>8</v>
      </c>
      <c r="C233" s="1" t="s">
        <v>83</v>
      </c>
      <c r="D233" s="1">
        <v>910</v>
      </c>
      <c r="E233" s="1" t="s">
        <v>18</v>
      </c>
      <c r="F233" s="1" t="s">
        <v>34</v>
      </c>
      <c r="G233" s="6">
        <v>1382121</v>
      </c>
      <c r="H233" s="6">
        <v>1960211</v>
      </c>
      <c r="I233" s="6">
        <v>33717</v>
      </c>
      <c r="J233" s="6">
        <v>30083</v>
      </c>
      <c r="K233" s="19">
        <f t="shared" si="42"/>
        <v>-3634</v>
      </c>
      <c r="L233" s="6">
        <f t="shared" si="43"/>
        <v>40991.81421834682</v>
      </c>
      <c r="M233" s="6">
        <f t="shared" si="44"/>
        <v>65160.09041651431</v>
      </c>
      <c r="N233" s="3">
        <f t="shared" si="45"/>
        <v>41.82629451401143</v>
      </c>
      <c r="O233" s="3">
        <f t="shared" si="46"/>
        <v>-10.777945843343117</v>
      </c>
      <c r="P233" s="20">
        <f t="shared" si="47"/>
        <v>58.958786428511914</v>
      </c>
      <c r="Q233" s="3" t="s">
        <v>91</v>
      </c>
      <c r="R233" s="12">
        <v>10</v>
      </c>
      <c r="S233" s="1">
        <v>2</v>
      </c>
      <c r="T233" s="1">
        <v>35</v>
      </c>
      <c r="U233" s="1">
        <v>5</v>
      </c>
    </row>
    <row r="234" spans="1:21" ht="11.25">
      <c r="A234" s="1">
        <v>15000</v>
      </c>
      <c r="B234" s="1">
        <v>8</v>
      </c>
      <c r="C234" s="1" t="s">
        <v>83</v>
      </c>
      <c r="D234" s="1">
        <v>931</v>
      </c>
      <c r="E234" s="1" t="s">
        <v>20</v>
      </c>
      <c r="F234" s="1" t="s">
        <v>34</v>
      </c>
      <c r="G234" s="6">
        <v>1514960</v>
      </c>
      <c r="H234" s="6">
        <v>2216504</v>
      </c>
      <c r="I234" s="6">
        <v>54368</v>
      </c>
      <c r="J234" s="6">
        <v>65404</v>
      </c>
      <c r="K234" s="19">
        <f t="shared" si="42"/>
        <v>11036</v>
      </c>
      <c r="L234" s="6">
        <f t="shared" si="43"/>
        <v>27864.920541494997</v>
      </c>
      <c r="M234" s="6">
        <f t="shared" si="44"/>
        <v>33889.42572319735</v>
      </c>
      <c r="N234" s="3">
        <f t="shared" si="45"/>
        <v>46.30775730052279</v>
      </c>
      <c r="O234" s="20">
        <f t="shared" si="46"/>
        <v>20.29870512065921</v>
      </c>
      <c r="P234" s="3">
        <f t="shared" si="47"/>
        <v>21.620392467048212</v>
      </c>
      <c r="Q234" s="3" t="s">
        <v>91</v>
      </c>
      <c r="R234" s="12">
        <v>3</v>
      </c>
      <c r="S234" s="1">
        <v>7</v>
      </c>
      <c r="T234" s="1">
        <v>16</v>
      </c>
      <c r="U234" s="1">
        <v>47</v>
      </c>
    </row>
    <row r="235" spans="1:21" ht="11.25">
      <c r="A235" s="1">
        <v>15000</v>
      </c>
      <c r="B235" s="1">
        <v>8</v>
      </c>
      <c r="C235" s="1" t="s">
        <v>83</v>
      </c>
      <c r="D235" s="1">
        <v>81</v>
      </c>
      <c r="E235" s="1" t="s">
        <v>8</v>
      </c>
      <c r="F235" s="1" t="s">
        <v>34</v>
      </c>
      <c r="G235" s="6">
        <v>245324</v>
      </c>
      <c r="H235" s="6">
        <v>199545</v>
      </c>
      <c r="I235" s="6">
        <v>14610</v>
      </c>
      <c r="J235" s="6">
        <v>12890</v>
      </c>
      <c r="K235" s="19">
        <f t="shared" si="42"/>
        <v>-1720</v>
      </c>
      <c r="L235" s="6">
        <f t="shared" si="43"/>
        <v>16791.51266255989</v>
      </c>
      <c r="M235" s="6">
        <f t="shared" si="44"/>
        <v>15480.605120248254</v>
      </c>
      <c r="N235" s="3">
        <f t="shared" si="45"/>
        <v>-18.66062839347149</v>
      </c>
      <c r="O235" s="21">
        <f t="shared" si="46"/>
        <v>-11.772758384668036</v>
      </c>
      <c r="P235" s="21">
        <f t="shared" si="47"/>
        <v>-7.806965153500267</v>
      </c>
      <c r="Q235" s="3" t="s">
        <v>90</v>
      </c>
      <c r="R235" s="12">
        <v>11</v>
      </c>
      <c r="S235" s="1">
        <v>14</v>
      </c>
      <c r="T235" s="1">
        <v>45</v>
      </c>
      <c r="U235" s="1">
        <v>36</v>
      </c>
    </row>
    <row r="236" spans="1:21" ht="11.25">
      <c r="A236" s="1">
        <v>15000</v>
      </c>
      <c r="B236" s="1">
        <v>8</v>
      </c>
      <c r="C236" s="1" t="s">
        <v>83</v>
      </c>
      <c r="D236" s="1">
        <v>100</v>
      </c>
      <c r="E236" s="1" t="s">
        <v>9</v>
      </c>
      <c r="F236" s="1" t="s">
        <v>34</v>
      </c>
      <c r="G236" s="6">
        <v>115507</v>
      </c>
      <c r="H236" s="6">
        <v>149153</v>
      </c>
      <c r="I236" s="6">
        <v>7572</v>
      </c>
      <c r="J236" s="6">
        <v>9423</v>
      </c>
      <c r="K236" s="19">
        <f t="shared" si="42"/>
        <v>1851</v>
      </c>
      <c r="L236" s="6">
        <f t="shared" si="43"/>
        <v>15254.490227152666</v>
      </c>
      <c r="M236" s="6">
        <f t="shared" si="44"/>
        <v>15828.610845802823</v>
      </c>
      <c r="N236" s="3">
        <f t="shared" si="45"/>
        <v>29.128970538582077</v>
      </c>
      <c r="O236" s="21">
        <f t="shared" si="46"/>
        <v>24.44532488114104</v>
      </c>
      <c r="P236" s="21">
        <f t="shared" si="47"/>
        <v>3.7636172045148575</v>
      </c>
      <c r="Q236" s="3" t="s">
        <v>90</v>
      </c>
      <c r="R236" s="12">
        <v>2</v>
      </c>
      <c r="S236" s="1">
        <v>13</v>
      </c>
      <c r="T236" s="1">
        <v>49</v>
      </c>
      <c r="U236" s="1">
        <v>42</v>
      </c>
    </row>
    <row r="237" spans="1:21" ht="11.25">
      <c r="A237" s="1">
        <v>15000</v>
      </c>
      <c r="B237" s="1">
        <v>8</v>
      </c>
      <c r="C237" s="1" t="s">
        <v>83</v>
      </c>
      <c r="D237" s="1">
        <v>300</v>
      </c>
      <c r="E237" s="1" t="s">
        <v>11</v>
      </c>
      <c r="F237" s="1" t="s">
        <v>34</v>
      </c>
      <c r="G237" s="6">
        <v>1695333</v>
      </c>
      <c r="H237" s="6">
        <v>1471391</v>
      </c>
      <c r="I237" s="6">
        <v>40228</v>
      </c>
      <c r="J237" s="6">
        <v>32083</v>
      </c>
      <c r="K237" s="19">
        <f t="shared" si="42"/>
        <v>-8145</v>
      </c>
      <c r="L237" s="6">
        <f t="shared" si="43"/>
        <v>42143.10927712041</v>
      </c>
      <c r="M237" s="6">
        <f t="shared" si="44"/>
        <v>45862.01415079637</v>
      </c>
      <c r="N237" s="3">
        <f t="shared" si="45"/>
        <v>-13.209322298333126</v>
      </c>
      <c r="O237" s="21">
        <f t="shared" si="46"/>
        <v>-20.24709157800537</v>
      </c>
      <c r="P237" s="21">
        <f t="shared" si="47"/>
        <v>8.824467243794377</v>
      </c>
      <c r="Q237" s="3" t="s">
        <v>90</v>
      </c>
      <c r="R237" s="12">
        <v>13</v>
      </c>
      <c r="S237" s="1">
        <v>12</v>
      </c>
      <c r="T237" s="1">
        <v>50</v>
      </c>
      <c r="U237" s="1">
        <v>49</v>
      </c>
    </row>
    <row r="238" spans="1:21" ht="11.25">
      <c r="A238" s="1">
        <v>15000</v>
      </c>
      <c r="B238" s="1">
        <v>8</v>
      </c>
      <c r="C238" s="1" t="s">
        <v>83</v>
      </c>
      <c r="D238" s="1">
        <v>400</v>
      </c>
      <c r="E238" s="1" t="s">
        <v>12</v>
      </c>
      <c r="F238" s="1" t="s">
        <v>34</v>
      </c>
      <c r="G238" s="6">
        <v>785377</v>
      </c>
      <c r="H238" s="6">
        <v>755804</v>
      </c>
      <c r="I238" s="6">
        <v>24041</v>
      </c>
      <c r="J238" s="6">
        <v>20785</v>
      </c>
      <c r="K238" s="19">
        <f t="shared" si="42"/>
        <v>-3256</v>
      </c>
      <c r="L238" s="6">
        <f t="shared" si="43"/>
        <v>32668.233434549315</v>
      </c>
      <c r="M238" s="6">
        <f t="shared" si="44"/>
        <v>36362.9540534039</v>
      </c>
      <c r="N238" s="3">
        <f t="shared" si="45"/>
        <v>-3.76545276981628</v>
      </c>
      <c r="O238" s="21">
        <f t="shared" si="46"/>
        <v>-13.543529803252774</v>
      </c>
      <c r="P238" s="21">
        <f t="shared" si="47"/>
        <v>11.309826796288025</v>
      </c>
      <c r="Q238" s="3" t="s">
        <v>90</v>
      </c>
      <c r="R238" s="12">
        <v>12</v>
      </c>
      <c r="S238" s="1">
        <v>11</v>
      </c>
      <c r="T238" s="1">
        <v>42</v>
      </c>
      <c r="U238" s="1">
        <v>49</v>
      </c>
    </row>
    <row r="239" spans="1:21" ht="11.25">
      <c r="A239" s="1">
        <v>15000</v>
      </c>
      <c r="B239" s="1">
        <v>8</v>
      </c>
      <c r="C239" s="1" t="s">
        <v>83</v>
      </c>
      <c r="D239" s="1">
        <v>500</v>
      </c>
      <c r="E239" s="1" t="s">
        <v>13</v>
      </c>
      <c r="F239" s="1" t="s">
        <v>34</v>
      </c>
      <c r="G239" s="6">
        <v>1422304</v>
      </c>
      <c r="H239" s="6">
        <v>1936772</v>
      </c>
      <c r="I239" s="6">
        <v>45299</v>
      </c>
      <c r="J239" s="6">
        <v>47311</v>
      </c>
      <c r="K239" s="19">
        <f t="shared" si="42"/>
        <v>2012</v>
      </c>
      <c r="L239" s="6">
        <f t="shared" si="43"/>
        <v>31398.132409103953</v>
      </c>
      <c r="M239" s="6">
        <f t="shared" si="44"/>
        <v>40937.03367081651</v>
      </c>
      <c r="N239" s="3">
        <f t="shared" si="45"/>
        <v>36.171451391544984</v>
      </c>
      <c r="O239" s="21">
        <f t="shared" si="46"/>
        <v>4.441599152299158</v>
      </c>
      <c r="P239" s="21">
        <f t="shared" si="47"/>
        <v>30.38047339066172</v>
      </c>
      <c r="Q239" s="3" t="s">
        <v>90</v>
      </c>
      <c r="R239" s="12">
        <v>7</v>
      </c>
      <c r="S239" s="1">
        <v>6</v>
      </c>
      <c r="T239" s="1">
        <v>48</v>
      </c>
      <c r="U239" s="1">
        <v>38</v>
      </c>
    </row>
    <row r="240" spans="1:21" ht="11.25">
      <c r="A240" s="1">
        <v>15000</v>
      </c>
      <c r="B240" s="1">
        <v>8</v>
      </c>
      <c r="C240" s="1" t="s">
        <v>83</v>
      </c>
      <c r="D240" s="1">
        <v>610</v>
      </c>
      <c r="E240" s="1" t="s">
        <v>14</v>
      </c>
      <c r="F240" s="1" t="s">
        <v>34</v>
      </c>
      <c r="G240" s="6">
        <v>739886</v>
      </c>
      <c r="H240" s="6">
        <v>871272</v>
      </c>
      <c r="I240" s="6">
        <v>25887</v>
      </c>
      <c r="J240" s="6">
        <v>26233</v>
      </c>
      <c r="K240" s="19">
        <f t="shared" si="42"/>
        <v>346</v>
      </c>
      <c r="L240" s="6">
        <f t="shared" si="43"/>
        <v>28581.372889867504</v>
      </c>
      <c r="M240" s="6">
        <f t="shared" si="44"/>
        <v>33212.82354286586</v>
      </c>
      <c r="N240" s="3">
        <f t="shared" si="45"/>
        <v>17.757600495211424</v>
      </c>
      <c r="O240" s="3">
        <f t="shared" si="46"/>
        <v>1.3365782052767727</v>
      </c>
      <c r="P240" s="3">
        <f t="shared" si="47"/>
        <v>16.204437312527652</v>
      </c>
      <c r="Q240" s="3" t="s">
        <v>90</v>
      </c>
      <c r="R240" s="12">
        <v>9</v>
      </c>
      <c r="S240" s="1">
        <v>9</v>
      </c>
      <c r="T240" s="1">
        <v>46</v>
      </c>
      <c r="U240" s="1">
        <v>49</v>
      </c>
    </row>
    <row r="241" spans="1:21" ht="11.25">
      <c r="A241" s="1">
        <v>15000</v>
      </c>
      <c r="B241" s="1">
        <v>8</v>
      </c>
      <c r="C241" s="1" t="s">
        <v>83</v>
      </c>
      <c r="D241" s="1">
        <v>620</v>
      </c>
      <c r="E241" s="1" t="s">
        <v>15</v>
      </c>
      <c r="F241" s="1" t="s">
        <v>34</v>
      </c>
      <c r="G241" s="6">
        <v>2284752</v>
      </c>
      <c r="H241" s="6">
        <v>2760202</v>
      </c>
      <c r="I241" s="6">
        <v>131848</v>
      </c>
      <c r="J241" s="6">
        <v>138565</v>
      </c>
      <c r="K241" s="19">
        <f t="shared" si="42"/>
        <v>6717</v>
      </c>
      <c r="L241" s="6">
        <f t="shared" si="43"/>
        <v>17328.681512044175</v>
      </c>
      <c r="M241" s="6">
        <f t="shared" si="44"/>
        <v>19919.907624580523</v>
      </c>
      <c r="N241" s="3">
        <f t="shared" si="45"/>
        <v>20.80969838301925</v>
      </c>
      <c r="O241" s="3">
        <f t="shared" si="46"/>
        <v>5.094502760754804</v>
      </c>
      <c r="P241" s="3">
        <f t="shared" si="47"/>
        <v>14.95339452534421</v>
      </c>
      <c r="Q241" s="3" t="s">
        <v>90</v>
      </c>
      <c r="R241" s="12">
        <v>6</v>
      </c>
      <c r="S241" s="1">
        <v>10</v>
      </c>
      <c r="T241" s="1">
        <v>49</v>
      </c>
      <c r="U241" s="1">
        <v>49</v>
      </c>
    </row>
    <row r="242" spans="1:21" ht="11.25">
      <c r="A242" s="1">
        <v>15000</v>
      </c>
      <c r="B242" s="1">
        <v>8</v>
      </c>
      <c r="C242" s="1" t="s">
        <v>83</v>
      </c>
      <c r="D242" s="1">
        <v>700</v>
      </c>
      <c r="E242" s="1" t="s">
        <v>16</v>
      </c>
      <c r="F242" s="1" t="s">
        <v>34</v>
      </c>
      <c r="G242" s="6">
        <v>1372014</v>
      </c>
      <c r="H242" s="6">
        <v>1963975</v>
      </c>
      <c r="I242" s="6">
        <v>61225</v>
      </c>
      <c r="J242" s="6">
        <v>63629</v>
      </c>
      <c r="K242" s="19">
        <f t="shared" si="42"/>
        <v>2404</v>
      </c>
      <c r="L242" s="6">
        <f t="shared" si="43"/>
        <v>22409.375255206207</v>
      </c>
      <c r="M242" s="6">
        <f t="shared" si="44"/>
        <v>30866.03592701441</v>
      </c>
      <c r="N242" s="3">
        <f t="shared" si="45"/>
        <v>43.1454052218126</v>
      </c>
      <c r="O242" s="3">
        <f t="shared" si="46"/>
        <v>3.9265006124948876</v>
      </c>
      <c r="P242" s="3">
        <f t="shared" si="47"/>
        <v>37.73715498759176</v>
      </c>
      <c r="Q242" s="3" t="s">
        <v>90</v>
      </c>
      <c r="R242" s="12">
        <v>8</v>
      </c>
      <c r="S242" s="1">
        <v>4</v>
      </c>
      <c r="T242" s="1">
        <v>49</v>
      </c>
      <c r="U242" s="1">
        <v>48</v>
      </c>
    </row>
    <row r="243" spans="1:21" ht="11.25">
      <c r="A243" s="1">
        <v>15000</v>
      </c>
      <c r="B243" s="1">
        <v>8</v>
      </c>
      <c r="C243" s="1" t="s">
        <v>83</v>
      </c>
      <c r="D243" s="1">
        <v>800</v>
      </c>
      <c r="E243" s="1" t="s">
        <v>17</v>
      </c>
      <c r="F243" s="1" t="s">
        <v>34</v>
      </c>
      <c r="G243" s="6">
        <v>4987173</v>
      </c>
      <c r="H243" s="6">
        <v>7248281</v>
      </c>
      <c r="I243" s="6">
        <v>207861</v>
      </c>
      <c r="J243" s="6">
        <v>249499</v>
      </c>
      <c r="K243" s="19">
        <f t="shared" si="42"/>
        <v>41638</v>
      </c>
      <c r="L243" s="6">
        <f t="shared" si="43"/>
        <v>23992.82693723209</v>
      </c>
      <c r="M243" s="6">
        <f t="shared" si="44"/>
        <v>29051.342891153872</v>
      </c>
      <c r="N243" s="3">
        <f t="shared" si="45"/>
        <v>45.33847131430973</v>
      </c>
      <c r="O243" s="3">
        <f t="shared" si="46"/>
        <v>20.031655769961667</v>
      </c>
      <c r="P243" s="3">
        <f t="shared" si="47"/>
        <v>21.08345117961892</v>
      </c>
      <c r="Q243" s="3" t="s">
        <v>90</v>
      </c>
      <c r="R243" s="12">
        <v>4</v>
      </c>
      <c r="S243" s="1">
        <v>8</v>
      </c>
      <c r="T243" s="1">
        <v>50</v>
      </c>
      <c r="U243" s="1">
        <v>49</v>
      </c>
    </row>
    <row r="244" spans="1:21" ht="11.25">
      <c r="A244" s="1">
        <v>15000</v>
      </c>
      <c r="B244" s="1">
        <v>8</v>
      </c>
      <c r="C244" s="1" t="s">
        <v>83</v>
      </c>
      <c r="D244" s="1">
        <v>932</v>
      </c>
      <c r="E244" s="1" t="s">
        <v>21</v>
      </c>
      <c r="F244" s="1" t="s">
        <v>34</v>
      </c>
      <c r="G244" s="6">
        <v>503652</v>
      </c>
      <c r="H244" s="6">
        <v>723437</v>
      </c>
      <c r="I244" s="6">
        <v>16432</v>
      </c>
      <c r="J244" s="6">
        <v>17423</v>
      </c>
      <c r="K244" s="19">
        <f t="shared" si="42"/>
        <v>991</v>
      </c>
      <c r="L244" s="6">
        <f t="shared" si="43"/>
        <v>30650.68159688413</v>
      </c>
      <c r="M244" s="6">
        <f t="shared" si="44"/>
        <v>41521.953739310105</v>
      </c>
      <c r="N244" s="3">
        <f t="shared" si="45"/>
        <v>43.63826610437365</v>
      </c>
      <c r="O244" s="3">
        <f t="shared" si="46"/>
        <v>6.030915287244398</v>
      </c>
      <c r="P244" s="3">
        <f t="shared" si="47"/>
        <v>35.468288390464764</v>
      </c>
      <c r="Q244" s="3" t="s">
        <v>90</v>
      </c>
      <c r="R244" s="12">
        <v>5</v>
      </c>
      <c r="S244" s="1">
        <v>5</v>
      </c>
      <c r="T244" s="1">
        <v>47</v>
      </c>
      <c r="U244" s="1">
        <v>40</v>
      </c>
    </row>
    <row r="245" spans="1:21" ht="11.25">
      <c r="A245" s="1">
        <v>16000</v>
      </c>
      <c r="B245" s="1">
        <v>7</v>
      </c>
      <c r="C245" s="1" t="s">
        <v>83</v>
      </c>
      <c r="D245" s="1">
        <v>100</v>
      </c>
      <c r="E245" s="1" t="s">
        <v>9</v>
      </c>
      <c r="F245" s="1" t="s">
        <v>35</v>
      </c>
      <c r="G245" s="6">
        <v>150369</v>
      </c>
      <c r="H245" s="6">
        <v>290165</v>
      </c>
      <c r="I245" s="6">
        <v>12525</v>
      </c>
      <c r="J245" s="6">
        <v>18857</v>
      </c>
      <c r="K245" s="19">
        <f t="shared" si="42"/>
        <v>6332</v>
      </c>
      <c r="L245" s="6">
        <f t="shared" si="43"/>
        <v>12005.508982035928</v>
      </c>
      <c r="M245" s="6">
        <f t="shared" si="44"/>
        <v>15387.654451927667</v>
      </c>
      <c r="N245" s="3">
        <f t="shared" si="45"/>
        <v>92.96863050229769</v>
      </c>
      <c r="O245" s="20">
        <f t="shared" si="46"/>
        <v>50.554890219560875</v>
      </c>
      <c r="P245" s="20">
        <f t="shared" si="47"/>
        <v>28.171612506829224</v>
      </c>
      <c r="Q245" s="3" t="s">
        <v>89</v>
      </c>
      <c r="R245" s="12">
        <v>3</v>
      </c>
      <c r="S245" s="1">
        <v>11</v>
      </c>
      <c r="T245" s="1">
        <v>30</v>
      </c>
      <c r="U245" s="1">
        <v>22</v>
      </c>
    </row>
    <row r="246" spans="1:21" ht="11.25">
      <c r="A246" s="1">
        <v>16000</v>
      </c>
      <c r="B246" s="1">
        <v>7</v>
      </c>
      <c r="C246" s="1" t="s">
        <v>83</v>
      </c>
      <c r="D246" s="1">
        <v>400</v>
      </c>
      <c r="E246" s="1" t="s">
        <v>12</v>
      </c>
      <c r="F246" s="1" t="s">
        <v>35</v>
      </c>
      <c r="G246" s="6">
        <v>1928866</v>
      </c>
      <c r="H246" s="6">
        <v>4102785</v>
      </c>
      <c r="I246" s="6">
        <v>67850</v>
      </c>
      <c r="J246" s="6">
        <v>82786</v>
      </c>
      <c r="K246" s="19">
        <f aca="true" t="shared" si="48" ref="K246:K310">+J246-I246</f>
        <v>14936</v>
      </c>
      <c r="L246" s="6">
        <f aca="true" t="shared" si="49" ref="L246:L310">+G246/I246*1000</f>
        <v>28428.386145910095</v>
      </c>
      <c r="M246" s="6">
        <f aca="true" t="shared" si="50" ref="M246:M310">+H246/J246*1000</f>
        <v>49558.92300630541</v>
      </c>
      <c r="N246" s="3">
        <f aca="true" t="shared" si="51" ref="N246:N310">+((H246/G246)-1)*100</f>
        <v>112.70451135537667</v>
      </c>
      <c r="O246" s="20">
        <f aca="true" t="shared" si="52" ref="O246:O310">+((J246/I246)-1)*100</f>
        <v>22.01326455416359</v>
      </c>
      <c r="P246" s="20">
        <f aca="true" t="shared" si="53" ref="P246:P310">+((M246/L246)-1)*100</f>
        <v>74.32900605733226</v>
      </c>
      <c r="Q246" s="3" t="s">
        <v>89</v>
      </c>
      <c r="R246" s="12">
        <v>10</v>
      </c>
      <c r="S246" s="1">
        <v>2</v>
      </c>
      <c r="T246" s="1">
        <v>5</v>
      </c>
      <c r="U246" s="1">
        <v>1</v>
      </c>
    </row>
    <row r="247" spans="1:21" ht="11.25">
      <c r="A247" s="1">
        <v>16000</v>
      </c>
      <c r="B247" s="1">
        <v>7</v>
      </c>
      <c r="C247" s="1" t="s">
        <v>83</v>
      </c>
      <c r="D247" s="1">
        <v>920</v>
      </c>
      <c r="E247" s="1" t="s">
        <v>19</v>
      </c>
      <c r="F247" s="1" t="s">
        <v>35</v>
      </c>
      <c r="G247" s="6">
        <v>236958</v>
      </c>
      <c r="H247" s="6">
        <v>292122</v>
      </c>
      <c r="I247" s="6">
        <v>11387</v>
      </c>
      <c r="J247" s="6">
        <v>9536</v>
      </c>
      <c r="K247" s="19">
        <f t="shared" si="48"/>
        <v>-1851</v>
      </c>
      <c r="L247" s="6">
        <f t="shared" si="49"/>
        <v>20809.51962764556</v>
      </c>
      <c r="M247" s="6">
        <f t="shared" si="50"/>
        <v>30633.59899328859</v>
      </c>
      <c r="N247" s="3">
        <f t="shared" si="51"/>
        <v>23.280074949991135</v>
      </c>
      <c r="O247" s="20">
        <f t="shared" si="52"/>
        <v>-16.255378940897515</v>
      </c>
      <c r="P247" s="20">
        <f t="shared" si="53"/>
        <v>47.20954419626145</v>
      </c>
      <c r="Q247" s="3" t="s">
        <v>89</v>
      </c>
      <c r="R247" s="12">
        <v>13</v>
      </c>
      <c r="S247" s="1">
        <v>6</v>
      </c>
      <c r="T247" s="1">
        <v>16</v>
      </c>
      <c r="U247" s="1">
        <v>17</v>
      </c>
    </row>
    <row r="248" spans="1:21" ht="11.25">
      <c r="A248" s="1">
        <v>16000</v>
      </c>
      <c r="B248" s="1">
        <v>7</v>
      </c>
      <c r="C248" s="1" t="s">
        <v>83</v>
      </c>
      <c r="D248" s="1">
        <v>931</v>
      </c>
      <c r="E248" s="1" t="s">
        <v>20</v>
      </c>
      <c r="F248" s="1" t="s">
        <v>35</v>
      </c>
      <c r="G248" s="6">
        <v>527857</v>
      </c>
      <c r="H248" s="6">
        <v>951518</v>
      </c>
      <c r="I248" s="6">
        <v>22674</v>
      </c>
      <c r="J248" s="6">
        <v>28693</v>
      </c>
      <c r="K248" s="19">
        <f t="shared" si="48"/>
        <v>6019</v>
      </c>
      <c r="L248" s="6">
        <f t="shared" si="49"/>
        <v>23280.27696921584</v>
      </c>
      <c r="M248" s="6">
        <f t="shared" si="50"/>
        <v>33162.0255811522</v>
      </c>
      <c r="N248" s="3">
        <f t="shared" si="51"/>
        <v>80.26056299338646</v>
      </c>
      <c r="O248" s="20">
        <f t="shared" si="52"/>
        <v>26.54582341007321</v>
      </c>
      <c r="P248" s="20">
        <f t="shared" si="53"/>
        <v>42.44686875935055</v>
      </c>
      <c r="Q248" s="3" t="s">
        <v>89</v>
      </c>
      <c r="R248" s="12">
        <v>9</v>
      </c>
      <c r="S248" s="1">
        <v>8</v>
      </c>
      <c r="T248" s="1">
        <v>5</v>
      </c>
      <c r="U248" s="1">
        <v>18</v>
      </c>
    </row>
    <row r="249" spans="1:21" ht="11.25">
      <c r="A249" s="1">
        <v>16000</v>
      </c>
      <c r="B249" s="1">
        <v>7</v>
      </c>
      <c r="C249" s="1" t="s">
        <v>83</v>
      </c>
      <c r="D249" s="1">
        <v>932</v>
      </c>
      <c r="E249" s="1" t="s">
        <v>21</v>
      </c>
      <c r="F249" s="1" t="s">
        <v>35</v>
      </c>
      <c r="G249" s="6">
        <v>905173</v>
      </c>
      <c r="H249" s="6">
        <v>1851011</v>
      </c>
      <c r="I249" s="6">
        <v>45364</v>
      </c>
      <c r="J249" s="6">
        <v>62953</v>
      </c>
      <c r="K249" s="19">
        <f t="shared" si="48"/>
        <v>17589</v>
      </c>
      <c r="L249" s="6">
        <f t="shared" si="49"/>
        <v>19953.55347852923</v>
      </c>
      <c r="M249" s="6">
        <f t="shared" si="50"/>
        <v>29403.06260225883</v>
      </c>
      <c r="N249" s="3">
        <f t="shared" si="51"/>
        <v>104.49251137627833</v>
      </c>
      <c r="O249" s="20">
        <f t="shared" si="52"/>
        <v>38.773035887487886</v>
      </c>
      <c r="P249" s="20">
        <f t="shared" si="53"/>
        <v>47.35752523427783</v>
      </c>
      <c r="Q249" s="3" t="s">
        <v>89</v>
      </c>
      <c r="R249" s="12">
        <v>8</v>
      </c>
      <c r="S249" s="1">
        <v>5</v>
      </c>
      <c r="T249" s="1">
        <v>2</v>
      </c>
      <c r="U249" s="1">
        <v>5</v>
      </c>
    </row>
    <row r="250" spans="1:21" ht="11.25">
      <c r="A250" s="1">
        <v>16000</v>
      </c>
      <c r="B250" s="1">
        <v>7</v>
      </c>
      <c r="C250" s="1" t="s">
        <v>83</v>
      </c>
      <c r="D250" s="1">
        <v>81</v>
      </c>
      <c r="E250" s="1" t="s">
        <v>8</v>
      </c>
      <c r="F250" s="1" t="s">
        <v>35</v>
      </c>
      <c r="G250" s="6">
        <v>973884</v>
      </c>
      <c r="H250" s="6">
        <v>961774</v>
      </c>
      <c r="I250" s="6">
        <v>36939</v>
      </c>
      <c r="J250" s="6">
        <v>41479</v>
      </c>
      <c r="K250" s="19">
        <f t="shared" si="48"/>
        <v>4540</v>
      </c>
      <c r="L250" s="6">
        <f t="shared" si="49"/>
        <v>26364.655242426703</v>
      </c>
      <c r="M250" s="6">
        <f t="shared" si="50"/>
        <v>23187.010294365824</v>
      </c>
      <c r="N250" s="3">
        <f t="shared" si="51"/>
        <v>-1.2434745821884308</v>
      </c>
      <c r="O250" s="20">
        <f t="shared" si="52"/>
        <v>12.290533040959417</v>
      </c>
      <c r="P250" s="21">
        <f t="shared" si="53"/>
        <v>-12.052670208815508</v>
      </c>
      <c r="Q250" s="3" t="s">
        <v>91</v>
      </c>
      <c r="R250" s="12">
        <v>11</v>
      </c>
      <c r="S250" s="1">
        <v>14</v>
      </c>
      <c r="T250" s="1">
        <v>5</v>
      </c>
      <c r="U250" s="1">
        <v>38</v>
      </c>
    </row>
    <row r="251" spans="1:21" ht="11.25">
      <c r="A251" s="1">
        <v>16000</v>
      </c>
      <c r="B251" s="1">
        <v>7</v>
      </c>
      <c r="C251" s="1" t="s">
        <v>83</v>
      </c>
      <c r="D251" s="1">
        <v>300</v>
      </c>
      <c r="E251" s="1" t="s">
        <v>11</v>
      </c>
      <c r="F251" s="1" t="s">
        <v>35</v>
      </c>
      <c r="G251" s="6">
        <v>858003</v>
      </c>
      <c r="H251" s="6">
        <v>1747191</v>
      </c>
      <c r="I251" s="6">
        <v>31205</v>
      </c>
      <c r="J251" s="6">
        <v>56933</v>
      </c>
      <c r="K251" s="19">
        <f t="shared" si="48"/>
        <v>25728</v>
      </c>
      <c r="L251" s="6">
        <f t="shared" si="49"/>
        <v>27495.689793302354</v>
      </c>
      <c r="M251" s="6">
        <f t="shared" si="50"/>
        <v>30688.5461858676</v>
      </c>
      <c r="N251" s="3">
        <f t="shared" si="51"/>
        <v>103.6346026762144</v>
      </c>
      <c r="O251" s="20">
        <f t="shared" si="52"/>
        <v>82.44832558884794</v>
      </c>
      <c r="P251" s="21">
        <f t="shared" si="53"/>
        <v>11.61220691885676</v>
      </c>
      <c r="Q251" s="3" t="s">
        <v>91</v>
      </c>
      <c r="R251" s="12">
        <v>1</v>
      </c>
      <c r="S251" s="1">
        <v>13</v>
      </c>
      <c r="T251" s="1">
        <v>5</v>
      </c>
      <c r="U251" s="1">
        <v>48</v>
      </c>
    </row>
    <row r="252" spans="1:21" ht="11.25">
      <c r="A252" s="1">
        <v>16000</v>
      </c>
      <c r="B252" s="1">
        <v>7</v>
      </c>
      <c r="C252" s="1" t="s">
        <v>83</v>
      </c>
      <c r="D252" s="1">
        <v>500</v>
      </c>
      <c r="E252" s="1" t="s">
        <v>13</v>
      </c>
      <c r="F252" s="1" t="s">
        <v>35</v>
      </c>
      <c r="G252" s="6">
        <v>702190</v>
      </c>
      <c r="H252" s="6">
        <v>1380727</v>
      </c>
      <c r="I252" s="6">
        <v>24519</v>
      </c>
      <c r="J252" s="6">
        <v>34860</v>
      </c>
      <c r="K252" s="19">
        <f t="shared" si="48"/>
        <v>10341</v>
      </c>
      <c r="L252" s="6">
        <f t="shared" si="49"/>
        <v>28638.60679473062</v>
      </c>
      <c r="M252" s="6">
        <f t="shared" si="50"/>
        <v>39607.773952954674</v>
      </c>
      <c r="N252" s="3">
        <f t="shared" si="51"/>
        <v>96.63153847249319</v>
      </c>
      <c r="O252" s="20">
        <f t="shared" si="52"/>
        <v>42.17545576899546</v>
      </c>
      <c r="P252" s="21">
        <f t="shared" si="53"/>
        <v>38.302027877425715</v>
      </c>
      <c r="Q252" s="3" t="s">
        <v>91</v>
      </c>
      <c r="R252" s="12">
        <v>6</v>
      </c>
      <c r="S252" s="1">
        <v>9</v>
      </c>
      <c r="T252" s="1">
        <v>8</v>
      </c>
      <c r="U252" s="1">
        <v>19</v>
      </c>
    </row>
    <row r="253" spans="1:21" ht="11.25">
      <c r="A253" s="1">
        <v>16000</v>
      </c>
      <c r="B253" s="1">
        <v>7</v>
      </c>
      <c r="C253" s="1" t="s">
        <v>83</v>
      </c>
      <c r="D253" s="1">
        <v>610</v>
      </c>
      <c r="E253" s="1" t="s">
        <v>14</v>
      </c>
      <c r="F253" s="1" t="s">
        <v>35</v>
      </c>
      <c r="G253" s="6">
        <v>601280</v>
      </c>
      <c r="H253" s="6">
        <v>1210151</v>
      </c>
      <c r="I253" s="6">
        <v>25483</v>
      </c>
      <c r="J253" s="6">
        <v>35662</v>
      </c>
      <c r="K253" s="19">
        <f t="shared" si="48"/>
        <v>10179</v>
      </c>
      <c r="L253" s="6">
        <f t="shared" si="49"/>
        <v>23595.338068516267</v>
      </c>
      <c r="M253" s="6">
        <f t="shared" si="50"/>
        <v>33933.90724019965</v>
      </c>
      <c r="N253" s="3">
        <f t="shared" si="51"/>
        <v>101.26247339010112</v>
      </c>
      <c r="O253" s="20">
        <f t="shared" si="52"/>
        <v>39.94427657654123</v>
      </c>
      <c r="P253" s="3">
        <f t="shared" si="53"/>
        <v>43.81615190959416</v>
      </c>
      <c r="Q253" s="3" t="s">
        <v>91</v>
      </c>
      <c r="R253" s="12">
        <v>7</v>
      </c>
      <c r="S253" s="1">
        <v>7</v>
      </c>
      <c r="T253" s="1">
        <v>4</v>
      </c>
      <c r="U253" s="1">
        <v>35</v>
      </c>
    </row>
    <row r="254" spans="1:21" ht="11.25">
      <c r="A254" s="1">
        <v>16000</v>
      </c>
      <c r="B254" s="1">
        <v>7</v>
      </c>
      <c r="C254" s="1" t="s">
        <v>83</v>
      </c>
      <c r="D254" s="1">
        <v>620</v>
      </c>
      <c r="E254" s="1" t="s">
        <v>15</v>
      </c>
      <c r="F254" s="1" t="s">
        <v>35</v>
      </c>
      <c r="G254" s="6">
        <v>1166795</v>
      </c>
      <c r="H254" s="6">
        <v>2160265</v>
      </c>
      <c r="I254" s="6">
        <v>92238</v>
      </c>
      <c r="J254" s="6">
        <v>135843</v>
      </c>
      <c r="K254" s="19">
        <f t="shared" si="48"/>
        <v>43605</v>
      </c>
      <c r="L254" s="6">
        <f t="shared" si="49"/>
        <v>12649.829788156725</v>
      </c>
      <c r="M254" s="6">
        <f t="shared" si="50"/>
        <v>15902.659688022202</v>
      </c>
      <c r="N254" s="3">
        <f t="shared" si="51"/>
        <v>85.14520545597126</v>
      </c>
      <c r="O254" s="20">
        <f t="shared" si="52"/>
        <v>47.27444220386392</v>
      </c>
      <c r="P254" s="3">
        <f t="shared" si="53"/>
        <v>25.714416354526026</v>
      </c>
      <c r="Q254" s="3" t="s">
        <v>91</v>
      </c>
      <c r="R254" s="12">
        <v>5</v>
      </c>
      <c r="S254" s="1">
        <v>12</v>
      </c>
      <c r="T254" s="1">
        <v>3</v>
      </c>
      <c r="U254" s="1">
        <v>47</v>
      </c>
    </row>
    <row r="255" spans="1:21" ht="11.25">
      <c r="A255" s="1">
        <v>16000</v>
      </c>
      <c r="B255" s="1">
        <v>7</v>
      </c>
      <c r="C255" s="1" t="s">
        <v>83</v>
      </c>
      <c r="D255" s="1">
        <v>700</v>
      </c>
      <c r="E255" s="1" t="s">
        <v>16</v>
      </c>
      <c r="F255" s="1" t="s">
        <v>35</v>
      </c>
      <c r="G255" s="6">
        <v>466315</v>
      </c>
      <c r="H255" s="6">
        <v>1114710</v>
      </c>
      <c r="I255" s="6">
        <v>35132</v>
      </c>
      <c r="J255" s="6">
        <v>51765</v>
      </c>
      <c r="K255" s="19">
        <f t="shared" si="48"/>
        <v>16633</v>
      </c>
      <c r="L255" s="6">
        <f t="shared" si="49"/>
        <v>13273.226687919845</v>
      </c>
      <c r="M255" s="6">
        <f t="shared" si="50"/>
        <v>21534.048101999422</v>
      </c>
      <c r="N255" s="3">
        <f t="shared" si="51"/>
        <v>139.04656723459462</v>
      </c>
      <c r="O255" s="20">
        <f t="shared" si="52"/>
        <v>47.34430149151771</v>
      </c>
      <c r="P255" s="3">
        <f t="shared" si="53"/>
        <v>62.23672365663633</v>
      </c>
      <c r="Q255" s="3" t="s">
        <v>91</v>
      </c>
      <c r="R255" s="12">
        <v>4</v>
      </c>
      <c r="S255" s="1">
        <v>3</v>
      </c>
      <c r="T255" s="1">
        <v>8</v>
      </c>
      <c r="U255" s="1">
        <v>35</v>
      </c>
    </row>
    <row r="256" spans="1:21" ht="11.25">
      <c r="A256" s="1">
        <v>16000</v>
      </c>
      <c r="B256" s="1">
        <v>7</v>
      </c>
      <c r="C256" s="1" t="s">
        <v>83</v>
      </c>
      <c r="D256" s="1">
        <v>800</v>
      </c>
      <c r="E256" s="1" t="s">
        <v>17</v>
      </c>
      <c r="F256" s="1" t="s">
        <v>35</v>
      </c>
      <c r="G256" s="6">
        <v>2288254</v>
      </c>
      <c r="H256" s="6">
        <v>5070440</v>
      </c>
      <c r="I256" s="6">
        <v>129823</v>
      </c>
      <c r="J256" s="6">
        <v>210930</v>
      </c>
      <c r="K256" s="19">
        <f t="shared" si="48"/>
        <v>81107</v>
      </c>
      <c r="L256" s="6">
        <f t="shared" si="49"/>
        <v>17625.952258074456</v>
      </c>
      <c r="M256" s="6">
        <f t="shared" si="50"/>
        <v>24038.496183568008</v>
      </c>
      <c r="N256" s="3">
        <f t="shared" si="51"/>
        <v>121.58554076601638</v>
      </c>
      <c r="O256" s="20">
        <f t="shared" si="52"/>
        <v>62.475062200072394</v>
      </c>
      <c r="P256" s="3">
        <f t="shared" si="53"/>
        <v>36.38126230913829</v>
      </c>
      <c r="Q256" s="3" t="s">
        <v>91</v>
      </c>
      <c r="R256" s="12">
        <v>2</v>
      </c>
      <c r="S256" s="1">
        <v>10</v>
      </c>
      <c r="T256" s="1">
        <v>3</v>
      </c>
      <c r="U256" s="1">
        <v>41</v>
      </c>
    </row>
    <row r="257" spans="1:21" ht="11.25">
      <c r="A257" s="1">
        <v>16000</v>
      </c>
      <c r="B257" s="1">
        <v>7</v>
      </c>
      <c r="C257" s="1" t="s">
        <v>83</v>
      </c>
      <c r="D257" s="1">
        <v>910</v>
      </c>
      <c r="E257" s="1" t="s">
        <v>18</v>
      </c>
      <c r="F257" s="1" t="s">
        <v>35</v>
      </c>
      <c r="G257" s="6">
        <v>493217</v>
      </c>
      <c r="H257" s="6">
        <v>776586</v>
      </c>
      <c r="I257" s="6">
        <v>13003</v>
      </c>
      <c r="J257" s="6">
        <v>13303</v>
      </c>
      <c r="K257" s="19">
        <f t="shared" si="48"/>
        <v>300</v>
      </c>
      <c r="L257" s="6">
        <f t="shared" si="49"/>
        <v>37931.01591940322</v>
      </c>
      <c r="M257" s="6">
        <f t="shared" si="50"/>
        <v>58376.757122453586</v>
      </c>
      <c r="N257" s="3">
        <f t="shared" si="51"/>
        <v>57.45321025025496</v>
      </c>
      <c r="O257" s="20">
        <f t="shared" si="52"/>
        <v>2.30715988618011</v>
      </c>
      <c r="P257" s="3">
        <f t="shared" si="53"/>
        <v>53.9024350059434</v>
      </c>
      <c r="Q257" s="3" t="s">
        <v>91</v>
      </c>
      <c r="R257" s="12">
        <v>12</v>
      </c>
      <c r="S257" s="1">
        <v>4</v>
      </c>
      <c r="T257" s="1">
        <v>8</v>
      </c>
      <c r="U257" s="1">
        <v>19</v>
      </c>
    </row>
    <row r="258" spans="1:21" ht="11.25">
      <c r="A258" s="1">
        <v>16000</v>
      </c>
      <c r="B258" s="1">
        <v>7</v>
      </c>
      <c r="C258" s="1" t="s">
        <v>83</v>
      </c>
      <c r="D258" s="1">
        <v>200</v>
      </c>
      <c r="E258" s="1" t="s">
        <v>10</v>
      </c>
      <c r="F258" s="1" t="s">
        <v>35</v>
      </c>
      <c r="G258" s="6">
        <v>148677</v>
      </c>
      <c r="H258" s="6">
        <v>203558</v>
      </c>
      <c r="I258" s="6">
        <v>4593</v>
      </c>
      <c r="J258" s="6">
        <v>3256</v>
      </c>
      <c r="K258" s="19">
        <f t="shared" si="48"/>
        <v>-1337</v>
      </c>
      <c r="L258" s="6">
        <f t="shared" si="49"/>
        <v>32370.346178967993</v>
      </c>
      <c r="M258" s="6">
        <f t="shared" si="50"/>
        <v>62517.81326781327</v>
      </c>
      <c r="N258" s="3">
        <f t="shared" si="51"/>
        <v>36.91290515681644</v>
      </c>
      <c r="O258" s="21">
        <f t="shared" si="52"/>
        <v>-29.10951447855432</v>
      </c>
      <c r="P258" s="20">
        <f t="shared" si="53"/>
        <v>93.13297708392444</v>
      </c>
      <c r="Q258" s="3" t="s">
        <v>92</v>
      </c>
      <c r="R258" s="12">
        <v>14</v>
      </c>
      <c r="S258" s="1">
        <v>1</v>
      </c>
      <c r="T258" s="1">
        <v>35</v>
      </c>
      <c r="U258" s="1">
        <v>7</v>
      </c>
    </row>
    <row r="259" spans="1:21" ht="11.25">
      <c r="A259" s="1">
        <v>17000</v>
      </c>
      <c r="B259" s="1">
        <v>3</v>
      </c>
      <c r="C259" s="1" t="s">
        <v>83</v>
      </c>
      <c r="D259" s="1">
        <v>920</v>
      </c>
      <c r="E259" s="1" t="s">
        <v>19</v>
      </c>
      <c r="F259" s="1" t="s">
        <v>36</v>
      </c>
      <c r="G259" s="6">
        <v>1645118</v>
      </c>
      <c r="H259" s="6">
        <v>1943764</v>
      </c>
      <c r="I259" s="6">
        <v>75506</v>
      </c>
      <c r="J259" s="6">
        <v>57621</v>
      </c>
      <c r="K259" s="19">
        <f t="shared" si="48"/>
        <v>-17885</v>
      </c>
      <c r="L259" s="6">
        <f t="shared" si="49"/>
        <v>21787.910894498447</v>
      </c>
      <c r="M259" s="6">
        <f t="shared" si="50"/>
        <v>33733.60406796133</v>
      </c>
      <c r="N259" s="3">
        <f t="shared" si="51"/>
        <v>18.153469842284874</v>
      </c>
      <c r="O259" s="20">
        <f t="shared" si="52"/>
        <v>-23.686859322437947</v>
      </c>
      <c r="P259" s="20">
        <f t="shared" si="53"/>
        <v>54.82716186653409</v>
      </c>
      <c r="Q259" s="3" t="s">
        <v>89</v>
      </c>
      <c r="R259" s="12">
        <v>13</v>
      </c>
      <c r="S259" s="1">
        <v>2</v>
      </c>
      <c r="T259" s="1">
        <v>24</v>
      </c>
      <c r="U259" s="1">
        <v>2</v>
      </c>
    </row>
    <row r="260" spans="1:21" ht="11.25">
      <c r="A260" s="1">
        <v>17000</v>
      </c>
      <c r="B260" s="1">
        <v>3</v>
      </c>
      <c r="C260" s="1" t="s">
        <v>83</v>
      </c>
      <c r="D260" s="1">
        <v>100</v>
      </c>
      <c r="E260" s="1" t="s">
        <v>9</v>
      </c>
      <c r="F260" s="1" t="s">
        <v>36</v>
      </c>
      <c r="G260" s="6">
        <v>777480</v>
      </c>
      <c r="H260" s="6">
        <v>1459732</v>
      </c>
      <c r="I260" s="6">
        <v>46305</v>
      </c>
      <c r="J260" s="6">
        <v>68321</v>
      </c>
      <c r="K260" s="19">
        <f t="shared" si="48"/>
        <v>22016</v>
      </c>
      <c r="L260" s="6">
        <f t="shared" si="49"/>
        <v>16790.4114026563</v>
      </c>
      <c r="M260" s="6">
        <f t="shared" si="50"/>
        <v>21365.787971487538</v>
      </c>
      <c r="N260" s="3">
        <f t="shared" si="51"/>
        <v>87.75171065493646</v>
      </c>
      <c r="O260" s="21">
        <f t="shared" si="52"/>
        <v>47.54562142317245</v>
      </c>
      <c r="P260" s="20">
        <f t="shared" si="53"/>
        <v>27.249937235649856</v>
      </c>
      <c r="Q260" s="3" t="s">
        <v>92</v>
      </c>
      <c r="R260" s="12">
        <v>1</v>
      </c>
      <c r="S260" s="1">
        <v>13</v>
      </c>
      <c r="T260" s="1">
        <v>32</v>
      </c>
      <c r="U260" s="1">
        <v>23</v>
      </c>
    </row>
    <row r="261" spans="1:21" ht="11.25">
      <c r="A261" s="1">
        <v>17000</v>
      </c>
      <c r="B261" s="1">
        <v>3</v>
      </c>
      <c r="C261" s="1" t="s">
        <v>83</v>
      </c>
      <c r="D261" s="1">
        <v>610</v>
      </c>
      <c r="E261" s="1" t="s">
        <v>14</v>
      </c>
      <c r="F261" s="1" t="s">
        <v>36</v>
      </c>
      <c r="G261" s="6">
        <v>13865398</v>
      </c>
      <c r="H261" s="6">
        <v>21531531</v>
      </c>
      <c r="I261" s="6">
        <v>381796</v>
      </c>
      <c r="J261" s="6">
        <v>385555</v>
      </c>
      <c r="K261" s="19">
        <f t="shared" si="48"/>
        <v>3759</v>
      </c>
      <c r="L261" s="6">
        <f t="shared" si="49"/>
        <v>36316.24742008822</v>
      </c>
      <c r="M261" s="6">
        <f t="shared" si="50"/>
        <v>55845.54992154168</v>
      </c>
      <c r="N261" s="3">
        <f t="shared" si="51"/>
        <v>55.289671454075815</v>
      </c>
      <c r="O261" s="3">
        <f t="shared" si="52"/>
        <v>0.9845571980848344</v>
      </c>
      <c r="P261" s="20">
        <f t="shared" si="53"/>
        <v>53.775662103928944</v>
      </c>
      <c r="Q261" s="3" t="s">
        <v>92</v>
      </c>
      <c r="R261" s="12">
        <v>9</v>
      </c>
      <c r="S261" s="1">
        <v>3</v>
      </c>
      <c r="T261" s="1">
        <v>47</v>
      </c>
      <c r="U261" s="1">
        <v>13</v>
      </c>
    </row>
    <row r="262" spans="1:21" ht="11.25">
      <c r="A262" s="1">
        <v>17000</v>
      </c>
      <c r="B262" s="1">
        <v>3</v>
      </c>
      <c r="C262" s="1" t="s">
        <v>83</v>
      </c>
      <c r="D262" s="1">
        <v>800</v>
      </c>
      <c r="E262" s="1" t="s">
        <v>17</v>
      </c>
      <c r="F262" s="1" t="s">
        <v>36</v>
      </c>
      <c r="G262" s="6">
        <v>44358576</v>
      </c>
      <c r="H262" s="6">
        <v>89300004</v>
      </c>
      <c r="I262" s="6">
        <v>1789557</v>
      </c>
      <c r="J262" s="6">
        <v>2390479</v>
      </c>
      <c r="K262" s="19">
        <f t="shared" si="48"/>
        <v>600922</v>
      </c>
      <c r="L262" s="6">
        <f t="shared" si="49"/>
        <v>24787.461924934494</v>
      </c>
      <c r="M262" s="6">
        <f t="shared" si="50"/>
        <v>37356.53147339926</v>
      </c>
      <c r="N262" s="3">
        <f t="shared" si="51"/>
        <v>101.31395561480603</v>
      </c>
      <c r="O262" s="3">
        <f t="shared" si="52"/>
        <v>33.579371878068144</v>
      </c>
      <c r="P262" s="20">
        <f t="shared" si="53"/>
        <v>50.70736804973623</v>
      </c>
      <c r="Q262" s="3" t="s">
        <v>92</v>
      </c>
      <c r="R262" s="12">
        <v>2</v>
      </c>
      <c r="S262" s="1">
        <v>6</v>
      </c>
      <c r="T262" s="1">
        <v>36</v>
      </c>
      <c r="U262" s="1">
        <v>11</v>
      </c>
    </row>
    <row r="263" spans="1:21" ht="11.25">
      <c r="A263" s="1">
        <v>17000</v>
      </c>
      <c r="B263" s="1">
        <v>3</v>
      </c>
      <c r="C263" s="1" t="s">
        <v>83</v>
      </c>
      <c r="D263" s="1">
        <v>931</v>
      </c>
      <c r="E263" s="1" t="s">
        <v>20</v>
      </c>
      <c r="F263" s="1" t="s">
        <v>36</v>
      </c>
      <c r="G263" s="6">
        <v>4674164</v>
      </c>
      <c r="H263" s="6">
        <v>7231841</v>
      </c>
      <c r="I263" s="6">
        <v>160643</v>
      </c>
      <c r="J263" s="6">
        <v>167449</v>
      </c>
      <c r="K263" s="19">
        <f t="shared" si="48"/>
        <v>6806</v>
      </c>
      <c r="L263" s="6">
        <f t="shared" si="49"/>
        <v>29096.593066613546</v>
      </c>
      <c r="M263" s="6">
        <f t="shared" si="50"/>
        <v>43188.3200257989</v>
      </c>
      <c r="N263" s="3">
        <f t="shared" si="51"/>
        <v>54.719453575013624</v>
      </c>
      <c r="O263" s="3">
        <f t="shared" si="52"/>
        <v>4.236723666764197</v>
      </c>
      <c r="P263" s="20">
        <f t="shared" si="53"/>
        <v>48.430848680200626</v>
      </c>
      <c r="Q263" s="3" t="s">
        <v>92</v>
      </c>
      <c r="R263" s="12">
        <v>8</v>
      </c>
      <c r="S263" s="1">
        <v>7</v>
      </c>
      <c r="T263" s="1">
        <v>36</v>
      </c>
      <c r="U263" s="1">
        <v>7</v>
      </c>
    </row>
    <row r="264" spans="1:21" ht="11.25">
      <c r="A264" s="1">
        <v>17000</v>
      </c>
      <c r="B264" s="1">
        <v>3</v>
      </c>
      <c r="C264" s="1" t="s">
        <v>83</v>
      </c>
      <c r="D264" s="1">
        <v>932</v>
      </c>
      <c r="E264" s="1" t="s">
        <v>21</v>
      </c>
      <c r="F264" s="1" t="s">
        <v>36</v>
      </c>
      <c r="G264" s="6">
        <v>13431163</v>
      </c>
      <c r="H264" s="6">
        <v>22984995</v>
      </c>
      <c r="I264" s="6">
        <v>492904</v>
      </c>
      <c r="J264" s="6">
        <v>572983</v>
      </c>
      <c r="K264" s="19">
        <f t="shared" si="48"/>
        <v>80079</v>
      </c>
      <c r="L264" s="6">
        <f t="shared" si="49"/>
        <v>27249.044438673656</v>
      </c>
      <c r="M264" s="6">
        <f t="shared" si="50"/>
        <v>40114.61945642366</v>
      </c>
      <c r="N264" s="3">
        <f t="shared" si="51"/>
        <v>71.13182976038634</v>
      </c>
      <c r="O264" s="3">
        <f t="shared" si="52"/>
        <v>16.246368461201378</v>
      </c>
      <c r="P264" s="20">
        <f t="shared" si="53"/>
        <v>47.21477498671594</v>
      </c>
      <c r="Q264" s="3" t="s">
        <v>92</v>
      </c>
      <c r="R264" s="12">
        <v>6</v>
      </c>
      <c r="S264" s="1">
        <v>8</v>
      </c>
      <c r="T264" s="1">
        <v>29</v>
      </c>
      <c r="U264" s="1">
        <v>6</v>
      </c>
    </row>
    <row r="265" spans="1:21" ht="11.25">
      <c r="A265" s="1">
        <v>17000</v>
      </c>
      <c r="B265" s="1">
        <v>3</v>
      </c>
      <c r="C265" s="1" t="s">
        <v>83</v>
      </c>
      <c r="D265" s="1">
        <v>81</v>
      </c>
      <c r="E265" s="1" t="s">
        <v>8</v>
      </c>
      <c r="F265" s="1" t="s">
        <v>36</v>
      </c>
      <c r="G265" s="6">
        <v>1386811</v>
      </c>
      <c r="H265" s="6">
        <v>1357863</v>
      </c>
      <c r="I265" s="6">
        <v>111007</v>
      </c>
      <c r="J265" s="6">
        <v>100851</v>
      </c>
      <c r="K265" s="19">
        <f t="shared" si="48"/>
        <v>-10156</v>
      </c>
      <c r="L265" s="6">
        <f t="shared" si="49"/>
        <v>12493.004945634058</v>
      </c>
      <c r="M265" s="6">
        <f t="shared" si="50"/>
        <v>13464.050926614509</v>
      </c>
      <c r="N265" s="3">
        <f t="shared" si="51"/>
        <v>-2.0873788858034703</v>
      </c>
      <c r="O265" s="21">
        <f t="shared" si="52"/>
        <v>-9.148972587314308</v>
      </c>
      <c r="P265" s="21">
        <f t="shared" si="53"/>
        <v>7.772717494359127</v>
      </c>
      <c r="Q265" s="3" t="s">
        <v>90</v>
      </c>
      <c r="R265" s="12">
        <v>11</v>
      </c>
      <c r="S265" s="1">
        <v>14</v>
      </c>
      <c r="T265" s="1">
        <v>32</v>
      </c>
      <c r="U265" s="1">
        <v>25</v>
      </c>
    </row>
    <row r="266" spans="1:21" ht="11.25">
      <c r="A266" s="1">
        <v>17000</v>
      </c>
      <c r="B266" s="1">
        <v>3</v>
      </c>
      <c r="C266" s="1" t="s">
        <v>83</v>
      </c>
      <c r="D266" s="1">
        <v>200</v>
      </c>
      <c r="E266" s="1" t="s">
        <v>10</v>
      </c>
      <c r="F266" s="1" t="s">
        <v>36</v>
      </c>
      <c r="G266" s="6">
        <v>982415</v>
      </c>
      <c r="H266" s="6">
        <v>801614</v>
      </c>
      <c r="I266" s="6">
        <v>34401</v>
      </c>
      <c r="J266" s="6">
        <v>18358</v>
      </c>
      <c r="K266" s="19">
        <f t="shared" si="48"/>
        <v>-16043</v>
      </c>
      <c r="L266" s="6">
        <f t="shared" si="49"/>
        <v>28557.74541437749</v>
      </c>
      <c r="M266" s="6">
        <f t="shared" si="50"/>
        <v>43665.649852925155</v>
      </c>
      <c r="N266" s="3">
        <f t="shared" si="51"/>
        <v>-18.403729584747786</v>
      </c>
      <c r="O266" s="21">
        <f t="shared" si="52"/>
        <v>-46.63527223045841</v>
      </c>
      <c r="P266" s="21">
        <f t="shared" si="53"/>
        <v>52.90300133756898</v>
      </c>
      <c r="Q266" s="3" t="s">
        <v>90</v>
      </c>
      <c r="R266" s="12">
        <v>14</v>
      </c>
      <c r="S266" s="1">
        <v>5</v>
      </c>
      <c r="T266" s="1">
        <v>48</v>
      </c>
      <c r="U266" s="1">
        <v>23</v>
      </c>
    </row>
    <row r="267" spans="1:21" ht="11.25">
      <c r="A267" s="1">
        <v>17000</v>
      </c>
      <c r="B267" s="1">
        <v>3</v>
      </c>
      <c r="C267" s="1" t="s">
        <v>83</v>
      </c>
      <c r="D267" s="1">
        <v>300</v>
      </c>
      <c r="E267" s="1" t="s">
        <v>11</v>
      </c>
      <c r="F267" s="1" t="s">
        <v>36</v>
      </c>
      <c r="G267" s="6">
        <v>10427781</v>
      </c>
      <c r="H267" s="6">
        <v>16724391</v>
      </c>
      <c r="I267" s="6">
        <v>304218</v>
      </c>
      <c r="J267" s="6">
        <v>373646</v>
      </c>
      <c r="K267" s="19">
        <f t="shared" si="48"/>
        <v>69428</v>
      </c>
      <c r="L267" s="6">
        <f t="shared" si="49"/>
        <v>34277.330729937086</v>
      </c>
      <c r="M267" s="6">
        <f t="shared" si="50"/>
        <v>44759.98940173319</v>
      </c>
      <c r="N267" s="3">
        <f t="shared" si="51"/>
        <v>60.38302875750843</v>
      </c>
      <c r="O267" s="21">
        <f t="shared" si="52"/>
        <v>22.82179226738721</v>
      </c>
      <c r="P267" s="21">
        <f t="shared" si="53"/>
        <v>30.58189902354553</v>
      </c>
      <c r="Q267" s="3" t="s">
        <v>90</v>
      </c>
      <c r="R267" s="12">
        <v>3</v>
      </c>
      <c r="S267" s="1">
        <v>12</v>
      </c>
      <c r="T267" s="1">
        <v>35</v>
      </c>
      <c r="U267" s="1">
        <v>36</v>
      </c>
    </row>
    <row r="268" spans="1:21" ht="11.25">
      <c r="A268" s="1">
        <v>17000</v>
      </c>
      <c r="B268" s="1">
        <v>3</v>
      </c>
      <c r="C268" s="1" t="s">
        <v>83</v>
      </c>
      <c r="D268" s="1">
        <v>400</v>
      </c>
      <c r="E268" s="1" t="s">
        <v>12</v>
      </c>
      <c r="F268" s="1" t="s">
        <v>36</v>
      </c>
      <c r="G268" s="6">
        <v>35815024</v>
      </c>
      <c r="H268" s="6">
        <v>50107366</v>
      </c>
      <c r="I268" s="6">
        <v>998504</v>
      </c>
      <c r="J268" s="6">
        <v>962623</v>
      </c>
      <c r="K268" s="19">
        <f t="shared" si="48"/>
        <v>-35881</v>
      </c>
      <c r="L268" s="6">
        <f t="shared" si="49"/>
        <v>35868.68355059168</v>
      </c>
      <c r="M268" s="6">
        <f t="shared" si="50"/>
        <v>52052.94907767631</v>
      </c>
      <c r="N268" s="3">
        <f t="shared" si="51"/>
        <v>39.905995874803835</v>
      </c>
      <c r="O268" s="21">
        <f t="shared" si="52"/>
        <v>-3.5934758398564304</v>
      </c>
      <c r="P268" s="21">
        <f t="shared" si="53"/>
        <v>45.120879622630184</v>
      </c>
      <c r="Q268" s="3" t="s">
        <v>90</v>
      </c>
      <c r="R268" s="12">
        <v>10</v>
      </c>
      <c r="S268" s="1">
        <v>9</v>
      </c>
      <c r="T268" s="1">
        <v>29</v>
      </c>
      <c r="U268" s="1">
        <v>21</v>
      </c>
    </row>
    <row r="269" spans="1:21" ht="11.25">
      <c r="A269" s="1">
        <v>17000</v>
      </c>
      <c r="B269" s="1">
        <v>3</v>
      </c>
      <c r="C269" s="1" t="s">
        <v>83</v>
      </c>
      <c r="D269" s="1">
        <v>500</v>
      </c>
      <c r="E269" s="1" t="s">
        <v>13</v>
      </c>
      <c r="F269" s="1" t="s">
        <v>36</v>
      </c>
      <c r="G269" s="6">
        <v>12350251</v>
      </c>
      <c r="H269" s="6">
        <v>21084281</v>
      </c>
      <c r="I269" s="6">
        <v>341146</v>
      </c>
      <c r="J269" s="6">
        <v>406919</v>
      </c>
      <c r="K269" s="19">
        <f t="shared" si="48"/>
        <v>65773</v>
      </c>
      <c r="L269" s="6">
        <f t="shared" si="49"/>
        <v>36202.24478668957</v>
      </c>
      <c r="M269" s="6">
        <f t="shared" si="50"/>
        <v>51814.44218628277</v>
      </c>
      <c r="N269" s="3">
        <f t="shared" si="51"/>
        <v>70.7194533941051</v>
      </c>
      <c r="O269" s="21">
        <f t="shared" si="52"/>
        <v>19.28001500823695</v>
      </c>
      <c r="P269" s="21">
        <f t="shared" si="53"/>
        <v>43.12494291882509</v>
      </c>
      <c r="Q269" s="3" t="s">
        <v>90</v>
      </c>
      <c r="R269" s="12">
        <v>5</v>
      </c>
      <c r="S269" s="1">
        <v>10</v>
      </c>
      <c r="T269" s="1">
        <v>29</v>
      </c>
      <c r="U269" s="1">
        <v>14</v>
      </c>
    </row>
    <row r="270" spans="1:21" ht="11.25">
      <c r="A270" s="1">
        <v>17000</v>
      </c>
      <c r="B270" s="1">
        <v>3</v>
      </c>
      <c r="C270" s="1" t="s">
        <v>83</v>
      </c>
      <c r="D270" s="1">
        <v>620</v>
      </c>
      <c r="E270" s="1" t="s">
        <v>15</v>
      </c>
      <c r="F270" s="1" t="s">
        <v>36</v>
      </c>
      <c r="G270" s="6">
        <v>14772790</v>
      </c>
      <c r="H270" s="6">
        <v>22233932</v>
      </c>
      <c r="I270" s="6">
        <v>1025475</v>
      </c>
      <c r="J270" s="6">
        <v>1148618</v>
      </c>
      <c r="K270" s="19">
        <f t="shared" si="48"/>
        <v>123143</v>
      </c>
      <c r="L270" s="6">
        <f t="shared" si="49"/>
        <v>14405.802189229382</v>
      </c>
      <c r="M270" s="6">
        <f t="shared" si="50"/>
        <v>19357.11611693357</v>
      </c>
      <c r="N270" s="3">
        <f t="shared" si="51"/>
        <v>50.5059775438492</v>
      </c>
      <c r="O270" s="3">
        <f t="shared" si="52"/>
        <v>12.008386357541623</v>
      </c>
      <c r="P270" s="3">
        <f t="shared" si="53"/>
        <v>34.370275689375205</v>
      </c>
      <c r="Q270" s="3" t="s">
        <v>90</v>
      </c>
      <c r="R270" s="12">
        <v>7</v>
      </c>
      <c r="S270" s="1">
        <v>11</v>
      </c>
      <c r="T270" s="1">
        <v>41</v>
      </c>
      <c r="U270" s="1">
        <v>31</v>
      </c>
    </row>
    <row r="271" spans="1:21" ht="11.25">
      <c r="A271" s="1">
        <v>17000</v>
      </c>
      <c r="B271" s="1">
        <v>3</v>
      </c>
      <c r="C271" s="1" t="s">
        <v>83</v>
      </c>
      <c r="D271" s="1">
        <v>700</v>
      </c>
      <c r="E271" s="1" t="s">
        <v>16</v>
      </c>
      <c r="F271" s="1" t="s">
        <v>36</v>
      </c>
      <c r="G271" s="6">
        <v>13892419</v>
      </c>
      <c r="H271" s="6">
        <v>30522666</v>
      </c>
      <c r="I271" s="6">
        <v>565468</v>
      </c>
      <c r="J271" s="6">
        <v>689330</v>
      </c>
      <c r="K271" s="19">
        <f t="shared" si="48"/>
        <v>123862</v>
      </c>
      <c r="L271" s="6">
        <f t="shared" si="49"/>
        <v>24568.00207969328</v>
      </c>
      <c r="M271" s="6">
        <f t="shared" si="50"/>
        <v>44278.74312738456</v>
      </c>
      <c r="N271" s="3">
        <f t="shared" si="51"/>
        <v>119.70735262159886</v>
      </c>
      <c r="O271" s="3">
        <f t="shared" si="52"/>
        <v>21.904334109091938</v>
      </c>
      <c r="P271" s="3">
        <f t="shared" si="53"/>
        <v>80.22932016919367</v>
      </c>
      <c r="Q271" s="3" t="s">
        <v>90</v>
      </c>
      <c r="R271" s="12">
        <v>4</v>
      </c>
      <c r="S271" s="1">
        <v>1</v>
      </c>
      <c r="T271" s="1">
        <v>36</v>
      </c>
      <c r="U271" s="1">
        <v>15</v>
      </c>
    </row>
    <row r="272" spans="1:21" ht="11.25">
      <c r="A272" s="1">
        <v>17000</v>
      </c>
      <c r="B272" s="1">
        <v>3</v>
      </c>
      <c r="C272" s="1" t="s">
        <v>83</v>
      </c>
      <c r="D272" s="1">
        <v>910</v>
      </c>
      <c r="E272" s="1" t="s">
        <v>18</v>
      </c>
      <c r="F272" s="1" t="s">
        <v>36</v>
      </c>
      <c r="G272" s="6">
        <v>4823306</v>
      </c>
      <c r="H272" s="6">
        <v>6408307</v>
      </c>
      <c r="I272" s="6">
        <v>114695</v>
      </c>
      <c r="J272" s="6">
        <v>99653</v>
      </c>
      <c r="K272" s="19">
        <f t="shared" si="48"/>
        <v>-15042</v>
      </c>
      <c r="L272" s="6">
        <f t="shared" si="49"/>
        <v>42053.32403330572</v>
      </c>
      <c r="M272" s="6">
        <f t="shared" si="50"/>
        <v>64306.21255757478</v>
      </c>
      <c r="N272" s="3">
        <f t="shared" si="51"/>
        <v>32.86129886845246</v>
      </c>
      <c r="O272" s="3">
        <f t="shared" si="52"/>
        <v>-13.114782684511095</v>
      </c>
      <c r="P272" s="3">
        <f t="shared" si="53"/>
        <v>52.915884857627525</v>
      </c>
      <c r="Q272" s="3" t="s">
        <v>90</v>
      </c>
      <c r="R272" s="12">
        <v>12</v>
      </c>
      <c r="S272" s="1">
        <v>4</v>
      </c>
      <c r="T272" s="1">
        <v>40</v>
      </c>
      <c r="U272" s="1">
        <v>21</v>
      </c>
    </row>
    <row r="273" spans="1:21" ht="11.25">
      <c r="A273" s="7">
        <v>18000</v>
      </c>
      <c r="B273" s="7">
        <v>3</v>
      </c>
      <c r="C273" s="7" t="s">
        <v>83</v>
      </c>
      <c r="D273" s="7">
        <v>100</v>
      </c>
      <c r="E273" s="7" t="s">
        <v>9</v>
      </c>
      <c r="F273" s="7" t="s">
        <v>37</v>
      </c>
      <c r="G273" s="9">
        <v>274893</v>
      </c>
      <c r="H273" s="9">
        <v>551338</v>
      </c>
      <c r="I273" s="9">
        <v>21864</v>
      </c>
      <c r="J273" s="9">
        <v>33472</v>
      </c>
      <c r="K273" s="22">
        <f t="shared" si="48"/>
        <v>11608</v>
      </c>
      <c r="L273" s="9">
        <f t="shared" si="49"/>
        <v>12572.859495060373</v>
      </c>
      <c r="M273" s="9">
        <f t="shared" si="50"/>
        <v>16471.618068833654</v>
      </c>
      <c r="N273" s="8">
        <f t="shared" si="51"/>
        <v>100.56458331059721</v>
      </c>
      <c r="O273" s="20">
        <f t="shared" si="52"/>
        <v>53.0918404683498</v>
      </c>
      <c r="P273" s="20">
        <f t="shared" si="53"/>
        <v>31.00932270264394</v>
      </c>
      <c r="Q273" s="3" t="s">
        <v>89</v>
      </c>
      <c r="R273" s="13">
        <v>1</v>
      </c>
      <c r="S273" s="7">
        <v>12</v>
      </c>
      <c r="T273" s="7">
        <v>26</v>
      </c>
      <c r="U273" s="7">
        <v>13</v>
      </c>
    </row>
    <row r="274" spans="1:21" ht="11.25">
      <c r="A274" s="7">
        <v>18000</v>
      </c>
      <c r="B274" s="7">
        <v>3</v>
      </c>
      <c r="C274" s="7" t="s">
        <v>83</v>
      </c>
      <c r="D274" s="7">
        <v>620</v>
      </c>
      <c r="E274" s="7" t="s">
        <v>15</v>
      </c>
      <c r="F274" s="7" t="s">
        <v>37</v>
      </c>
      <c r="G274" s="9">
        <v>6399018</v>
      </c>
      <c r="H274" s="9">
        <v>10625521</v>
      </c>
      <c r="I274" s="9">
        <v>550661</v>
      </c>
      <c r="J274" s="9">
        <v>656731</v>
      </c>
      <c r="K274" s="22">
        <f t="shared" si="48"/>
        <v>106070</v>
      </c>
      <c r="L274" s="9">
        <f t="shared" si="49"/>
        <v>11620.612318649768</v>
      </c>
      <c r="M274" s="9">
        <f t="shared" si="50"/>
        <v>16179.411357161456</v>
      </c>
      <c r="N274" s="8">
        <f t="shared" si="51"/>
        <v>66.04924380584647</v>
      </c>
      <c r="O274" s="20">
        <f t="shared" si="52"/>
        <v>19.262304757373407</v>
      </c>
      <c r="P274" s="20">
        <f t="shared" si="53"/>
        <v>39.23028247999747</v>
      </c>
      <c r="Q274" s="3" t="s">
        <v>89</v>
      </c>
      <c r="R274" s="13">
        <v>5</v>
      </c>
      <c r="S274" s="7">
        <v>8</v>
      </c>
      <c r="T274" s="7">
        <v>31</v>
      </c>
      <c r="U274" s="1">
        <v>22</v>
      </c>
    </row>
    <row r="275" spans="1:21" ht="11.25">
      <c r="A275" s="7">
        <v>18000</v>
      </c>
      <c r="B275" s="7">
        <v>3</v>
      </c>
      <c r="C275" s="7" t="s">
        <v>83</v>
      </c>
      <c r="D275" s="7">
        <v>400</v>
      </c>
      <c r="E275" s="7" t="s">
        <v>12</v>
      </c>
      <c r="F275" s="7" t="s">
        <v>37</v>
      </c>
      <c r="G275" s="9">
        <v>21855101</v>
      </c>
      <c r="H275" s="9">
        <v>33177737</v>
      </c>
      <c r="I275" s="9">
        <v>648177</v>
      </c>
      <c r="J275" s="9">
        <v>697574</v>
      </c>
      <c r="K275" s="22">
        <f t="shared" si="48"/>
        <v>49397</v>
      </c>
      <c r="L275" s="9">
        <f t="shared" si="49"/>
        <v>33717.79776203105</v>
      </c>
      <c r="M275" s="9">
        <f t="shared" si="50"/>
        <v>47561.602066590785</v>
      </c>
      <c r="N275" s="8">
        <f t="shared" si="51"/>
        <v>51.80774959584951</v>
      </c>
      <c r="O275" s="20">
        <f t="shared" si="52"/>
        <v>7.6209121891088305</v>
      </c>
      <c r="P275" s="21">
        <f t="shared" si="53"/>
        <v>41.05785437787095</v>
      </c>
      <c r="Q275" s="3" t="s">
        <v>91</v>
      </c>
      <c r="R275" s="13">
        <v>10</v>
      </c>
      <c r="S275" s="7">
        <v>7</v>
      </c>
      <c r="T275" s="7">
        <v>20</v>
      </c>
      <c r="U275" s="1">
        <v>27</v>
      </c>
    </row>
    <row r="276" spans="1:21" ht="11.25">
      <c r="A276" s="7">
        <v>18000</v>
      </c>
      <c r="B276" s="7">
        <v>3</v>
      </c>
      <c r="C276" s="7" t="s">
        <v>83</v>
      </c>
      <c r="D276" s="7">
        <v>610</v>
      </c>
      <c r="E276" s="7" t="s">
        <v>14</v>
      </c>
      <c r="F276" s="7" t="s">
        <v>37</v>
      </c>
      <c r="G276" s="9">
        <v>3901867</v>
      </c>
      <c r="H276" s="9">
        <v>6682941</v>
      </c>
      <c r="I276" s="9">
        <v>135312</v>
      </c>
      <c r="J276" s="9">
        <v>157666</v>
      </c>
      <c r="K276" s="22">
        <f t="shared" si="48"/>
        <v>22354</v>
      </c>
      <c r="L276" s="9">
        <f t="shared" si="49"/>
        <v>28836.07514485042</v>
      </c>
      <c r="M276" s="9">
        <f t="shared" si="50"/>
        <v>42386.69719533698</v>
      </c>
      <c r="N276" s="8">
        <f t="shared" si="51"/>
        <v>71.2754688973253</v>
      </c>
      <c r="O276" s="20">
        <f t="shared" si="52"/>
        <v>16.520338181388205</v>
      </c>
      <c r="P276" s="8">
        <f t="shared" si="53"/>
        <v>46.99190851188515</v>
      </c>
      <c r="Q276" s="3" t="s">
        <v>91</v>
      </c>
      <c r="R276" s="13">
        <v>7</v>
      </c>
      <c r="S276" s="7">
        <v>3</v>
      </c>
      <c r="T276" s="7">
        <v>22</v>
      </c>
      <c r="U276" s="1">
        <v>26</v>
      </c>
    </row>
    <row r="277" spans="1:21" ht="11.25">
      <c r="A277" s="7">
        <v>18000</v>
      </c>
      <c r="B277" s="7">
        <v>3</v>
      </c>
      <c r="C277" s="7" t="s">
        <v>83</v>
      </c>
      <c r="D277" s="7">
        <v>700</v>
      </c>
      <c r="E277" s="7" t="s">
        <v>16</v>
      </c>
      <c r="F277" s="7" t="s">
        <v>37</v>
      </c>
      <c r="G277" s="9">
        <v>3403558</v>
      </c>
      <c r="H277" s="9">
        <v>7460298</v>
      </c>
      <c r="I277" s="9">
        <v>183353</v>
      </c>
      <c r="J277" s="9">
        <v>235617</v>
      </c>
      <c r="K277" s="22">
        <f t="shared" si="48"/>
        <v>52264</v>
      </c>
      <c r="L277" s="9">
        <f t="shared" si="49"/>
        <v>18562.87052843422</v>
      </c>
      <c r="M277" s="9">
        <f t="shared" si="50"/>
        <v>31662.817199098536</v>
      </c>
      <c r="N277" s="8">
        <f t="shared" si="51"/>
        <v>119.19115231766288</v>
      </c>
      <c r="O277" s="20">
        <f t="shared" si="52"/>
        <v>28.504578599750218</v>
      </c>
      <c r="P277" s="8">
        <f t="shared" si="53"/>
        <v>70.57069460565427</v>
      </c>
      <c r="Q277" s="3" t="s">
        <v>91</v>
      </c>
      <c r="R277" s="13">
        <v>4</v>
      </c>
      <c r="S277" s="7">
        <v>1</v>
      </c>
      <c r="T277" s="7">
        <v>26</v>
      </c>
      <c r="U277" s="1">
        <v>28</v>
      </c>
    </row>
    <row r="278" spans="1:21" ht="11.25">
      <c r="A278" s="7">
        <v>18000</v>
      </c>
      <c r="B278" s="7">
        <v>3</v>
      </c>
      <c r="C278" s="7" t="s">
        <v>83</v>
      </c>
      <c r="D278" s="7">
        <v>910</v>
      </c>
      <c r="E278" s="7" t="s">
        <v>18</v>
      </c>
      <c r="F278" s="7" t="s">
        <v>37</v>
      </c>
      <c r="G278" s="9">
        <v>1950184</v>
      </c>
      <c r="H278" s="9">
        <v>2571151</v>
      </c>
      <c r="I278" s="9">
        <v>47451</v>
      </c>
      <c r="J278" s="9">
        <v>42829</v>
      </c>
      <c r="K278" s="22">
        <f t="shared" si="48"/>
        <v>-4622</v>
      </c>
      <c r="L278" s="9">
        <f t="shared" si="49"/>
        <v>41098.9020252471</v>
      </c>
      <c r="M278" s="9">
        <f t="shared" si="50"/>
        <v>60032.94496719513</v>
      </c>
      <c r="N278" s="8">
        <f t="shared" si="51"/>
        <v>31.841457011235864</v>
      </c>
      <c r="O278" s="20">
        <f t="shared" si="52"/>
        <v>-9.740574487365915</v>
      </c>
      <c r="P278" s="8">
        <f t="shared" si="53"/>
        <v>46.069461734809416</v>
      </c>
      <c r="Q278" s="3" t="s">
        <v>91</v>
      </c>
      <c r="R278" s="13">
        <v>12</v>
      </c>
      <c r="S278" s="7">
        <v>4</v>
      </c>
      <c r="T278" s="7">
        <v>33</v>
      </c>
      <c r="U278" s="1">
        <v>48</v>
      </c>
    </row>
    <row r="279" spans="1:21" ht="11.25">
      <c r="A279" s="7">
        <v>18000</v>
      </c>
      <c r="B279" s="7">
        <v>3</v>
      </c>
      <c r="C279" s="7" t="s">
        <v>83</v>
      </c>
      <c r="D279" s="7">
        <v>300</v>
      </c>
      <c r="E279" s="7" t="s">
        <v>11</v>
      </c>
      <c r="F279" s="7" t="s">
        <v>37</v>
      </c>
      <c r="G279" s="9">
        <v>4298966</v>
      </c>
      <c r="H279" s="9">
        <v>7665197</v>
      </c>
      <c r="I279" s="9">
        <v>165265</v>
      </c>
      <c r="J279" s="9">
        <v>215756</v>
      </c>
      <c r="K279" s="22">
        <f t="shared" si="48"/>
        <v>50491</v>
      </c>
      <c r="L279" s="9">
        <f t="shared" si="49"/>
        <v>26012.561643421173</v>
      </c>
      <c r="M279" s="9">
        <f t="shared" si="50"/>
        <v>35527.155675856055</v>
      </c>
      <c r="N279" s="8">
        <f t="shared" si="51"/>
        <v>78.30327106564694</v>
      </c>
      <c r="O279" s="21">
        <f t="shared" si="52"/>
        <v>30.551538438265812</v>
      </c>
      <c r="P279" s="20">
        <f t="shared" si="53"/>
        <v>36.57692065418408</v>
      </c>
      <c r="Q279" s="3" t="s">
        <v>92</v>
      </c>
      <c r="R279" s="13">
        <v>3</v>
      </c>
      <c r="S279" s="7">
        <v>9</v>
      </c>
      <c r="T279" s="7">
        <v>31</v>
      </c>
      <c r="U279" s="7">
        <v>20</v>
      </c>
    </row>
    <row r="280" spans="1:21" ht="11.25">
      <c r="A280" s="7">
        <v>18000</v>
      </c>
      <c r="B280" s="7">
        <v>3</v>
      </c>
      <c r="C280" s="7" t="s">
        <v>83</v>
      </c>
      <c r="D280" s="7">
        <v>932</v>
      </c>
      <c r="E280" s="7" t="s">
        <v>21</v>
      </c>
      <c r="F280" s="7" t="s">
        <v>37</v>
      </c>
      <c r="G280" s="9">
        <v>5373339</v>
      </c>
      <c r="H280" s="9">
        <v>8963170</v>
      </c>
      <c r="I280" s="9">
        <v>217602</v>
      </c>
      <c r="J280" s="9">
        <v>255464</v>
      </c>
      <c r="K280" s="22">
        <f t="shared" si="48"/>
        <v>37862</v>
      </c>
      <c r="L280" s="9">
        <f t="shared" si="49"/>
        <v>24693.42653100615</v>
      </c>
      <c r="M280" s="9">
        <f t="shared" si="50"/>
        <v>35085.84379795196</v>
      </c>
      <c r="N280" s="8">
        <f t="shared" si="51"/>
        <v>66.80819877547275</v>
      </c>
      <c r="O280" s="8">
        <f t="shared" si="52"/>
        <v>17.399656253159446</v>
      </c>
      <c r="P280" s="20">
        <f t="shared" si="53"/>
        <v>42.08576421703418</v>
      </c>
      <c r="Q280" s="3" t="s">
        <v>92</v>
      </c>
      <c r="R280" s="13">
        <v>6</v>
      </c>
      <c r="S280" s="7">
        <v>6</v>
      </c>
      <c r="T280" s="7">
        <v>25</v>
      </c>
      <c r="U280" s="1">
        <v>20</v>
      </c>
    </row>
    <row r="281" spans="1:21" ht="11.25">
      <c r="A281" s="7">
        <v>18000</v>
      </c>
      <c r="B281" s="7">
        <v>3</v>
      </c>
      <c r="C281" s="7" t="s">
        <v>83</v>
      </c>
      <c r="D281" s="7">
        <v>81</v>
      </c>
      <c r="E281" s="7" t="s">
        <v>8</v>
      </c>
      <c r="F281" s="7" t="s">
        <v>37</v>
      </c>
      <c r="G281" s="9">
        <v>711535</v>
      </c>
      <c r="H281" s="9">
        <v>650814</v>
      </c>
      <c r="I281" s="9">
        <v>86835</v>
      </c>
      <c r="J281" s="9">
        <v>79330</v>
      </c>
      <c r="K281" s="22">
        <f t="shared" si="48"/>
        <v>-7505</v>
      </c>
      <c r="L281" s="9">
        <f t="shared" si="49"/>
        <v>8194.103760004607</v>
      </c>
      <c r="M281" s="9">
        <f t="shared" si="50"/>
        <v>8203.882516072104</v>
      </c>
      <c r="N281" s="8">
        <f t="shared" si="51"/>
        <v>-8.533803677963835</v>
      </c>
      <c r="O281" s="21">
        <f t="shared" si="52"/>
        <v>-8.64282835262279</v>
      </c>
      <c r="P281" s="21">
        <f t="shared" si="53"/>
        <v>0.11933893387128247</v>
      </c>
      <c r="Q281" s="8" t="s">
        <v>90</v>
      </c>
      <c r="R281" s="13">
        <v>11</v>
      </c>
      <c r="S281" s="7">
        <v>14</v>
      </c>
      <c r="T281" s="7">
        <v>30</v>
      </c>
      <c r="U281" s="7">
        <v>30</v>
      </c>
    </row>
    <row r="282" spans="1:21" ht="11.25">
      <c r="A282" s="1">
        <v>18000</v>
      </c>
      <c r="B282" s="1">
        <v>3</v>
      </c>
      <c r="C282" s="1" t="s">
        <v>83</v>
      </c>
      <c r="D282" s="1">
        <v>200</v>
      </c>
      <c r="E282" s="1" t="s">
        <v>10</v>
      </c>
      <c r="F282" s="1" t="s">
        <v>37</v>
      </c>
      <c r="G282" s="6">
        <v>400098</v>
      </c>
      <c r="H282" s="6">
        <v>438789</v>
      </c>
      <c r="I282" s="6">
        <v>12342</v>
      </c>
      <c r="J282" s="6">
        <v>8640</v>
      </c>
      <c r="K282" s="19">
        <f t="shared" si="48"/>
        <v>-3702</v>
      </c>
      <c r="L282" s="6">
        <f t="shared" si="49"/>
        <v>32417.598444336414</v>
      </c>
      <c r="M282" s="6">
        <f t="shared" si="50"/>
        <v>50785.76388888889</v>
      </c>
      <c r="N282" s="3">
        <f t="shared" si="51"/>
        <v>9.670380756714604</v>
      </c>
      <c r="O282" s="21">
        <f t="shared" si="52"/>
        <v>-29.99513855128828</v>
      </c>
      <c r="P282" s="21">
        <f t="shared" si="53"/>
        <v>56.66109251150135</v>
      </c>
      <c r="Q282" s="3" t="s">
        <v>90</v>
      </c>
      <c r="R282" s="12">
        <v>13</v>
      </c>
      <c r="S282" s="1">
        <v>2</v>
      </c>
      <c r="T282" s="1">
        <v>38</v>
      </c>
      <c r="U282" s="1">
        <v>21</v>
      </c>
    </row>
    <row r="283" spans="1:21" ht="11.25">
      <c r="A283" s="7">
        <v>18000</v>
      </c>
      <c r="B283" s="7">
        <v>3</v>
      </c>
      <c r="C283" s="7" t="s">
        <v>83</v>
      </c>
      <c r="D283" s="7">
        <v>500</v>
      </c>
      <c r="E283" s="7" t="s">
        <v>13</v>
      </c>
      <c r="F283" s="7" t="s">
        <v>37</v>
      </c>
      <c r="G283" s="9">
        <v>4587218</v>
      </c>
      <c r="H283" s="9">
        <v>7042602</v>
      </c>
      <c r="I283" s="9">
        <v>152792</v>
      </c>
      <c r="J283" s="9">
        <v>177197</v>
      </c>
      <c r="K283" s="22">
        <f t="shared" si="48"/>
        <v>24405</v>
      </c>
      <c r="L283" s="9">
        <f t="shared" si="49"/>
        <v>30022.632074977748</v>
      </c>
      <c r="M283" s="9">
        <f t="shared" si="50"/>
        <v>39744.47648662223</v>
      </c>
      <c r="N283" s="8">
        <f t="shared" si="51"/>
        <v>53.52664730562184</v>
      </c>
      <c r="O283" s="21">
        <f t="shared" si="52"/>
        <v>15.972694905492425</v>
      </c>
      <c r="P283" s="21">
        <f t="shared" si="53"/>
        <v>32.381719188928535</v>
      </c>
      <c r="Q283" s="3" t="s">
        <v>90</v>
      </c>
      <c r="R283" s="13">
        <v>8</v>
      </c>
      <c r="S283" s="7">
        <v>11</v>
      </c>
      <c r="T283" s="7">
        <v>38</v>
      </c>
      <c r="U283" s="1">
        <v>31</v>
      </c>
    </row>
    <row r="284" spans="1:21" ht="11.25">
      <c r="A284" s="7">
        <v>18000</v>
      </c>
      <c r="B284" s="7">
        <v>3</v>
      </c>
      <c r="C284" s="7" t="s">
        <v>83</v>
      </c>
      <c r="D284" s="7">
        <v>800</v>
      </c>
      <c r="E284" s="7" t="s">
        <v>17</v>
      </c>
      <c r="F284" s="7" t="s">
        <v>37</v>
      </c>
      <c r="G284" s="9">
        <v>13567178</v>
      </c>
      <c r="H284" s="9">
        <v>26351315</v>
      </c>
      <c r="I284" s="9">
        <v>735116</v>
      </c>
      <c r="J284" s="9">
        <v>998436</v>
      </c>
      <c r="K284" s="22">
        <f>+J284-I284</f>
        <v>263320</v>
      </c>
      <c r="L284" s="9">
        <f>+G284/I284*1000</f>
        <v>18455.832820942545</v>
      </c>
      <c r="M284" s="9">
        <f>+H284/J284*1000</f>
        <v>26392.593015476206</v>
      </c>
      <c r="N284" s="8">
        <f>+((H284/G284)-1)*100</f>
        <v>94.22841655058996</v>
      </c>
      <c r="O284" s="8">
        <f>+((J284/I284)-1)*100</f>
        <v>35.82019708454176</v>
      </c>
      <c r="P284" s="8">
        <f>+((M284/L284)-1)*100</f>
        <v>43.004075034357236</v>
      </c>
      <c r="Q284" s="3" t="s">
        <v>90</v>
      </c>
      <c r="R284" s="13">
        <v>2</v>
      </c>
      <c r="S284" s="7">
        <v>5</v>
      </c>
      <c r="T284" s="7">
        <v>31</v>
      </c>
      <c r="U284" s="1">
        <v>26</v>
      </c>
    </row>
    <row r="285" spans="1:21" ht="11.25">
      <c r="A285" s="7">
        <v>18000</v>
      </c>
      <c r="B285" s="7">
        <v>3</v>
      </c>
      <c r="C285" s="7" t="s">
        <v>83</v>
      </c>
      <c r="D285" s="7">
        <v>920</v>
      </c>
      <c r="E285" s="7" t="s">
        <v>19</v>
      </c>
      <c r="F285" s="7" t="s">
        <v>37</v>
      </c>
      <c r="G285" s="9">
        <v>490539</v>
      </c>
      <c r="H285" s="9">
        <v>371187</v>
      </c>
      <c r="I285" s="9">
        <v>34028</v>
      </c>
      <c r="J285" s="9">
        <v>22564</v>
      </c>
      <c r="K285" s="22">
        <f t="shared" si="48"/>
        <v>-11464</v>
      </c>
      <c r="L285" s="9">
        <f t="shared" si="49"/>
        <v>14415.745856353591</v>
      </c>
      <c r="M285" s="9">
        <f t="shared" si="50"/>
        <v>16450.40772912604</v>
      </c>
      <c r="N285" s="8">
        <f t="shared" si="51"/>
        <v>-24.330787154538168</v>
      </c>
      <c r="O285" s="8">
        <f t="shared" si="52"/>
        <v>-33.68990243329023</v>
      </c>
      <c r="P285" s="8">
        <f t="shared" si="53"/>
        <v>14.114163034274728</v>
      </c>
      <c r="Q285" s="3" t="s">
        <v>90</v>
      </c>
      <c r="R285" s="13">
        <v>14</v>
      </c>
      <c r="S285" s="7">
        <v>13</v>
      </c>
      <c r="T285" s="7">
        <v>40</v>
      </c>
      <c r="U285" s="1">
        <v>48</v>
      </c>
    </row>
    <row r="286" spans="1:21" ht="11.25">
      <c r="A286" s="7">
        <v>18000</v>
      </c>
      <c r="B286" s="7">
        <v>3</v>
      </c>
      <c r="C286" s="7" t="s">
        <v>83</v>
      </c>
      <c r="D286" s="7">
        <v>931</v>
      </c>
      <c r="E286" s="7" t="s">
        <v>20</v>
      </c>
      <c r="F286" s="7" t="s">
        <v>37</v>
      </c>
      <c r="G286" s="9">
        <v>2432027</v>
      </c>
      <c r="H286" s="9">
        <v>3624862</v>
      </c>
      <c r="I286" s="9">
        <v>100227</v>
      </c>
      <c r="J286" s="9">
        <v>110975</v>
      </c>
      <c r="K286" s="22">
        <f t="shared" si="48"/>
        <v>10748</v>
      </c>
      <c r="L286" s="9">
        <f t="shared" si="49"/>
        <v>24265.188023187362</v>
      </c>
      <c r="M286" s="9">
        <f t="shared" si="50"/>
        <v>32663.771119621535</v>
      </c>
      <c r="N286" s="8">
        <f t="shared" si="51"/>
        <v>49.04694725839804</v>
      </c>
      <c r="O286" s="8">
        <f t="shared" si="52"/>
        <v>10.723657297933698</v>
      </c>
      <c r="P286" s="8">
        <f t="shared" si="53"/>
        <v>34.61165472284262</v>
      </c>
      <c r="Q286" s="3" t="s">
        <v>90</v>
      </c>
      <c r="R286" s="13">
        <v>9</v>
      </c>
      <c r="S286" s="7">
        <v>10</v>
      </c>
      <c r="T286" s="7">
        <v>25</v>
      </c>
      <c r="U286" s="1">
        <v>40</v>
      </c>
    </row>
    <row r="287" spans="1:21" ht="11.25">
      <c r="A287" s="1">
        <v>19000</v>
      </c>
      <c r="B287" s="1">
        <v>4</v>
      </c>
      <c r="C287" s="1" t="s">
        <v>83</v>
      </c>
      <c r="D287" s="1">
        <v>300</v>
      </c>
      <c r="E287" s="1" t="s">
        <v>11</v>
      </c>
      <c r="F287" s="1" t="s">
        <v>38</v>
      </c>
      <c r="G287" s="6">
        <v>1746123</v>
      </c>
      <c r="H287" s="6">
        <v>3282694</v>
      </c>
      <c r="I287" s="6">
        <v>71304</v>
      </c>
      <c r="J287" s="6">
        <v>100527</v>
      </c>
      <c r="K287" s="19">
        <f t="shared" si="48"/>
        <v>29223</v>
      </c>
      <c r="L287" s="6">
        <f t="shared" si="49"/>
        <v>24488.429821608886</v>
      </c>
      <c r="M287" s="6">
        <f t="shared" si="50"/>
        <v>32654.848946054295</v>
      </c>
      <c r="N287" s="3">
        <f t="shared" si="51"/>
        <v>87.9990126697833</v>
      </c>
      <c r="O287" s="20">
        <f t="shared" si="52"/>
        <v>40.98367553012454</v>
      </c>
      <c r="P287" s="20">
        <f t="shared" si="53"/>
        <v>33.34807165643288</v>
      </c>
      <c r="Q287" s="3" t="s">
        <v>89</v>
      </c>
      <c r="R287" s="12">
        <v>1</v>
      </c>
      <c r="S287" s="1">
        <v>11</v>
      </c>
      <c r="T287" s="1">
        <v>26</v>
      </c>
      <c r="U287" s="1">
        <v>27</v>
      </c>
    </row>
    <row r="288" spans="1:21" ht="11.25">
      <c r="A288" s="1">
        <v>19000</v>
      </c>
      <c r="B288" s="1">
        <v>4</v>
      </c>
      <c r="C288" s="1" t="s">
        <v>83</v>
      </c>
      <c r="D288" s="1">
        <v>920</v>
      </c>
      <c r="E288" s="1" t="s">
        <v>19</v>
      </c>
      <c r="F288" s="1" t="s">
        <v>38</v>
      </c>
      <c r="G288" s="6">
        <v>165770</v>
      </c>
      <c r="H288" s="6">
        <v>220619</v>
      </c>
      <c r="I288" s="6">
        <v>16142</v>
      </c>
      <c r="J288" s="6">
        <v>14248</v>
      </c>
      <c r="K288" s="19">
        <f t="shared" si="48"/>
        <v>-1894</v>
      </c>
      <c r="L288" s="6">
        <f t="shared" si="49"/>
        <v>10269.48333539834</v>
      </c>
      <c r="M288" s="6">
        <f t="shared" si="50"/>
        <v>15484.208309938238</v>
      </c>
      <c r="N288" s="3">
        <f t="shared" si="51"/>
        <v>33.087410267237736</v>
      </c>
      <c r="O288" s="20">
        <f t="shared" si="52"/>
        <v>-11.73336637343576</v>
      </c>
      <c r="P288" s="20">
        <f t="shared" si="53"/>
        <v>50.77884450686074</v>
      </c>
      <c r="Q288" s="3" t="s">
        <v>89</v>
      </c>
      <c r="R288" s="12">
        <v>13</v>
      </c>
      <c r="S288" s="1">
        <v>2</v>
      </c>
      <c r="T288" s="1">
        <v>10</v>
      </c>
      <c r="U288" s="1">
        <v>8</v>
      </c>
    </row>
    <row r="289" spans="1:21" ht="11.25">
      <c r="A289" s="1">
        <v>19000</v>
      </c>
      <c r="B289" s="1">
        <v>4</v>
      </c>
      <c r="C289" s="1" t="s">
        <v>83</v>
      </c>
      <c r="D289" s="1">
        <v>200</v>
      </c>
      <c r="E289" s="1" t="s">
        <v>10</v>
      </c>
      <c r="F289" s="1" t="s">
        <v>38</v>
      </c>
      <c r="G289" s="6">
        <v>69442</v>
      </c>
      <c r="H289" s="6">
        <v>102440</v>
      </c>
      <c r="I289" s="6">
        <v>2813</v>
      </c>
      <c r="J289" s="6">
        <v>2795</v>
      </c>
      <c r="K289" s="19">
        <f t="shared" si="48"/>
        <v>-18</v>
      </c>
      <c r="L289" s="6">
        <f t="shared" si="49"/>
        <v>24686.10024884465</v>
      </c>
      <c r="M289" s="6">
        <f t="shared" si="50"/>
        <v>36651.16279069768</v>
      </c>
      <c r="N289" s="3">
        <f t="shared" si="51"/>
        <v>47.51879266150168</v>
      </c>
      <c r="O289" s="20">
        <f t="shared" si="52"/>
        <v>-0.6398862424457863</v>
      </c>
      <c r="P289" s="21">
        <f t="shared" si="53"/>
        <v>48.46882424214822</v>
      </c>
      <c r="Q289" s="3" t="s">
        <v>91</v>
      </c>
      <c r="R289" s="12">
        <v>12</v>
      </c>
      <c r="S289" s="1">
        <v>3</v>
      </c>
      <c r="T289" s="1">
        <v>7</v>
      </c>
      <c r="U289" s="1">
        <v>29</v>
      </c>
    </row>
    <row r="290" spans="1:21" ht="11.25">
      <c r="A290" s="1">
        <v>19000</v>
      </c>
      <c r="B290" s="1">
        <v>4</v>
      </c>
      <c r="C290" s="1" t="s">
        <v>83</v>
      </c>
      <c r="D290" s="1">
        <v>400</v>
      </c>
      <c r="E290" s="1" t="s">
        <v>12</v>
      </c>
      <c r="F290" s="1" t="s">
        <v>38</v>
      </c>
      <c r="G290" s="6">
        <v>7444948</v>
      </c>
      <c r="H290" s="6">
        <v>10705242</v>
      </c>
      <c r="I290" s="6">
        <v>242398</v>
      </c>
      <c r="J290" s="6">
        <v>266882</v>
      </c>
      <c r="K290" s="19">
        <f t="shared" si="48"/>
        <v>24484</v>
      </c>
      <c r="L290" s="6">
        <f t="shared" si="49"/>
        <v>30713.735261842092</v>
      </c>
      <c r="M290" s="6">
        <f t="shared" si="50"/>
        <v>40112.26684452305</v>
      </c>
      <c r="N290" s="3">
        <f t="shared" si="51"/>
        <v>43.792031858382366</v>
      </c>
      <c r="O290" s="20">
        <f t="shared" si="52"/>
        <v>10.100743405473644</v>
      </c>
      <c r="P290" s="21">
        <f t="shared" si="53"/>
        <v>30.600418680945786</v>
      </c>
      <c r="Q290" s="3" t="s">
        <v>91</v>
      </c>
      <c r="R290" s="12">
        <v>9</v>
      </c>
      <c r="S290" s="1">
        <v>13</v>
      </c>
      <c r="T290" s="1">
        <v>15</v>
      </c>
      <c r="U290" s="1">
        <v>46</v>
      </c>
    </row>
    <row r="291" spans="1:21" ht="11.25">
      <c r="A291" s="1">
        <v>19000</v>
      </c>
      <c r="B291" s="1">
        <v>4</v>
      </c>
      <c r="C291" s="1" t="s">
        <v>83</v>
      </c>
      <c r="D291" s="1">
        <v>500</v>
      </c>
      <c r="E291" s="1" t="s">
        <v>13</v>
      </c>
      <c r="F291" s="1" t="s">
        <v>38</v>
      </c>
      <c r="G291" s="6">
        <v>2009879</v>
      </c>
      <c r="H291" s="6">
        <v>3519406</v>
      </c>
      <c r="I291" s="6">
        <v>69375</v>
      </c>
      <c r="J291" s="6">
        <v>91834</v>
      </c>
      <c r="K291" s="19">
        <f t="shared" si="48"/>
        <v>22459</v>
      </c>
      <c r="L291" s="6">
        <f t="shared" si="49"/>
        <v>28971.22882882883</v>
      </c>
      <c r="M291" s="6">
        <f t="shared" si="50"/>
        <v>38323.56207940414</v>
      </c>
      <c r="N291" s="3">
        <f t="shared" si="51"/>
        <v>75.10536703950834</v>
      </c>
      <c r="O291" s="20">
        <f t="shared" si="52"/>
        <v>32.37333333333334</v>
      </c>
      <c r="P291" s="21">
        <f t="shared" si="53"/>
        <v>32.2814517321024</v>
      </c>
      <c r="Q291" s="3" t="s">
        <v>91</v>
      </c>
      <c r="R291" s="12">
        <v>4</v>
      </c>
      <c r="S291" s="1">
        <v>12</v>
      </c>
      <c r="T291" s="1">
        <v>12</v>
      </c>
      <c r="U291" s="1">
        <v>33</v>
      </c>
    </row>
    <row r="292" spans="1:21" ht="11.25">
      <c r="A292" s="1">
        <v>19000</v>
      </c>
      <c r="B292" s="1">
        <v>4</v>
      </c>
      <c r="C292" s="1" t="s">
        <v>83</v>
      </c>
      <c r="D292" s="1">
        <v>700</v>
      </c>
      <c r="E292" s="1" t="s">
        <v>16</v>
      </c>
      <c r="F292" s="1" t="s">
        <v>38</v>
      </c>
      <c r="G292" s="6">
        <v>2022657</v>
      </c>
      <c r="H292" s="6">
        <v>4275778</v>
      </c>
      <c r="I292" s="6">
        <v>109017</v>
      </c>
      <c r="J292" s="6">
        <v>137584</v>
      </c>
      <c r="K292" s="19">
        <f t="shared" si="48"/>
        <v>28567</v>
      </c>
      <c r="L292" s="6">
        <f t="shared" si="49"/>
        <v>18553.592558958695</v>
      </c>
      <c r="M292" s="6">
        <f t="shared" si="50"/>
        <v>31077.581695545996</v>
      </c>
      <c r="N292" s="3">
        <f t="shared" si="51"/>
        <v>111.39412169240757</v>
      </c>
      <c r="O292" s="20">
        <f t="shared" si="52"/>
        <v>26.204169991836146</v>
      </c>
      <c r="P292" s="3">
        <f t="shared" si="53"/>
        <v>67.50169325314859</v>
      </c>
      <c r="Q292" s="3" t="s">
        <v>91</v>
      </c>
      <c r="R292" s="12">
        <v>5</v>
      </c>
      <c r="S292" s="1">
        <v>1</v>
      </c>
      <c r="T292" s="1">
        <v>29</v>
      </c>
      <c r="U292" s="1">
        <v>31</v>
      </c>
    </row>
    <row r="293" spans="1:21" ht="11.25">
      <c r="A293" s="1">
        <v>19000</v>
      </c>
      <c r="B293" s="1">
        <v>4</v>
      </c>
      <c r="C293" s="1" t="s">
        <v>83</v>
      </c>
      <c r="D293" s="1">
        <v>910</v>
      </c>
      <c r="E293" s="1" t="s">
        <v>18</v>
      </c>
      <c r="F293" s="1" t="s">
        <v>38</v>
      </c>
      <c r="G293" s="6">
        <v>835825</v>
      </c>
      <c r="H293" s="6">
        <v>1178755</v>
      </c>
      <c r="I293" s="6">
        <v>20571</v>
      </c>
      <c r="J293" s="6">
        <v>20670</v>
      </c>
      <c r="K293" s="19">
        <f t="shared" si="48"/>
        <v>99</v>
      </c>
      <c r="L293" s="6">
        <f t="shared" si="49"/>
        <v>40631.228428370036</v>
      </c>
      <c r="M293" s="6">
        <f t="shared" si="50"/>
        <v>57027.33430091921</v>
      </c>
      <c r="N293" s="3">
        <f t="shared" si="51"/>
        <v>41.02892351867915</v>
      </c>
      <c r="O293" s="20">
        <f t="shared" si="52"/>
        <v>0.48126002625055175</v>
      </c>
      <c r="P293" s="3">
        <f t="shared" si="53"/>
        <v>40.353458427805954</v>
      </c>
      <c r="Q293" s="3" t="s">
        <v>91</v>
      </c>
      <c r="R293" s="12">
        <v>11</v>
      </c>
      <c r="S293" s="1">
        <v>8</v>
      </c>
      <c r="T293" s="1">
        <v>9</v>
      </c>
      <c r="U293" s="1">
        <v>50</v>
      </c>
    </row>
    <row r="294" spans="1:21" ht="11.25">
      <c r="A294" s="1">
        <v>19000</v>
      </c>
      <c r="B294" s="1">
        <v>4</v>
      </c>
      <c r="C294" s="1" t="s">
        <v>83</v>
      </c>
      <c r="D294" s="1">
        <v>81</v>
      </c>
      <c r="E294" s="1" t="s">
        <v>8</v>
      </c>
      <c r="F294" s="1" t="s">
        <v>38</v>
      </c>
      <c r="G294" s="6">
        <v>1969663</v>
      </c>
      <c r="H294" s="6">
        <v>2289250</v>
      </c>
      <c r="I294" s="6">
        <v>130807</v>
      </c>
      <c r="J294" s="6">
        <v>109285</v>
      </c>
      <c r="K294" s="19">
        <f t="shared" si="48"/>
        <v>-21522</v>
      </c>
      <c r="L294" s="6">
        <f t="shared" si="49"/>
        <v>15057.779782427548</v>
      </c>
      <c r="M294" s="6">
        <f t="shared" si="50"/>
        <v>20947.522532827013</v>
      </c>
      <c r="N294" s="3">
        <f t="shared" si="51"/>
        <v>16.225465980728693</v>
      </c>
      <c r="O294" s="21">
        <f t="shared" si="52"/>
        <v>-16.453247914866942</v>
      </c>
      <c r="P294" s="20">
        <f t="shared" si="53"/>
        <v>39.11428401465138</v>
      </c>
      <c r="Q294" s="3" t="s">
        <v>92</v>
      </c>
      <c r="R294" s="12">
        <v>14</v>
      </c>
      <c r="S294" s="1">
        <v>9</v>
      </c>
      <c r="T294" s="1">
        <v>50</v>
      </c>
      <c r="U294" s="1">
        <v>13</v>
      </c>
    </row>
    <row r="295" spans="1:21" ht="11.25">
      <c r="A295" s="1">
        <v>19000</v>
      </c>
      <c r="B295" s="1">
        <v>4</v>
      </c>
      <c r="C295" s="1" t="s">
        <v>83</v>
      </c>
      <c r="D295" s="1">
        <v>931</v>
      </c>
      <c r="E295" s="1" t="s">
        <v>20</v>
      </c>
      <c r="F295" s="1" t="s">
        <v>38</v>
      </c>
      <c r="G295" s="6">
        <v>1621597</v>
      </c>
      <c r="H295" s="6">
        <v>2490674</v>
      </c>
      <c r="I295" s="6">
        <v>59041</v>
      </c>
      <c r="J295" s="6">
        <v>62495</v>
      </c>
      <c r="K295" s="19">
        <f t="shared" si="48"/>
        <v>3454</v>
      </c>
      <c r="L295" s="6">
        <f t="shared" si="49"/>
        <v>27465.608644840027</v>
      </c>
      <c r="M295" s="6">
        <f t="shared" si="50"/>
        <v>39853.97231778542</v>
      </c>
      <c r="N295" s="3">
        <f t="shared" si="51"/>
        <v>53.59389540064517</v>
      </c>
      <c r="O295" s="3">
        <f t="shared" si="52"/>
        <v>5.850171914432334</v>
      </c>
      <c r="P295" s="20">
        <f t="shared" si="53"/>
        <v>45.10500325385214</v>
      </c>
      <c r="Q295" s="3" t="s">
        <v>92</v>
      </c>
      <c r="R295" s="12">
        <v>10</v>
      </c>
      <c r="S295" s="1">
        <v>5</v>
      </c>
      <c r="T295" s="1">
        <v>33</v>
      </c>
      <c r="U295" s="1">
        <v>12</v>
      </c>
    </row>
    <row r="296" spans="1:21" ht="11.25">
      <c r="A296" s="1">
        <v>19000</v>
      </c>
      <c r="B296" s="1">
        <v>4</v>
      </c>
      <c r="C296" s="1" t="s">
        <v>83</v>
      </c>
      <c r="D296" s="1">
        <v>932</v>
      </c>
      <c r="E296" s="1" t="s">
        <v>21</v>
      </c>
      <c r="F296" s="1" t="s">
        <v>38</v>
      </c>
      <c r="G296" s="6">
        <v>2901815</v>
      </c>
      <c r="H296" s="6">
        <v>4731713</v>
      </c>
      <c r="I296" s="6">
        <v>137751</v>
      </c>
      <c r="J296" s="6">
        <v>156012</v>
      </c>
      <c r="K296" s="19">
        <f t="shared" si="48"/>
        <v>18261</v>
      </c>
      <c r="L296" s="6">
        <f t="shared" si="49"/>
        <v>21065.654695791683</v>
      </c>
      <c r="M296" s="6">
        <f t="shared" si="50"/>
        <v>30329.160577391485</v>
      </c>
      <c r="N296" s="3">
        <f t="shared" si="51"/>
        <v>63.06046388208759</v>
      </c>
      <c r="O296" s="3">
        <f t="shared" si="52"/>
        <v>13.256528083280706</v>
      </c>
      <c r="P296" s="20">
        <f t="shared" si="53"/>
        <v>43.97445042830967</v>
      </c>
      <c r="Q296" s="3" t="s">
        <v>92</v>
      </c>
      <c r="R296" s="12">
        <v>7</v>
      </c>
      <c r="S296" s="1">
        <v>7</v>
      </c>
      <c r="T296" s="1">
        <v>39</v>
      </c>
      <c r="U296" s="1">
        <v>12</v>
      </c>
    </row>
    <row r="297" spans="1:21" ht="11.25">
      <c r="A297" s="1">
        <v>19000</v>
      </c>
      <c r="B297" s="1">
        <v>4</v>
      </c>
      <c r="C297" s="1" t="s">
        <v>83</v>
      </c>
      <c r="D297" s="1">
        <v>100</v>
      </c>
      <c r="E297" s="1" t="s">
        <v>9</v>
      </c>
      <c r="F297" s="1" t="s">
        <v>38</v>
      </c>
      <c r="G297" s="6">
        <v>294243</v>
      </c>
      <c r="H297" s="6">
        <v>378491</v>
      </c>
      <c r="I297" s="6">
        <v>20492</v>
      </c>
      <c r="J297" s="6">
        <v>27585</v>
      </c>
      <c r="K297" s="19">
        <f t="shared" si="48"/>
        <v>7093</v>
      </c>
      <c r="L297" s="6">
        <f t="shared" si="49"/>
        <v>14358.920554362678</v>
      </c>
      <c r="M297" s="6">
        <f t="shared" si="50"/>
        <v>13720.89903933297</v>
      </c>
      <c r="N297" s="3">
        <f t="shared" si="51"/>
        <v>28.63211699173811</v>
      </c>
      <c r="O297" s="21">
        <f t="shared" si="52"/>
        <v>34.61350771032598</v>
      </c>
      <c r="P297" s="21">
        <f t="shared" si="53"/>
        <v>-4.443380772351013</v>
      </c>
      <c r="Q297" s="3" t="s">
        <v>90</v>
      </c>
      <c r="R297" s="12">
        <v>2</v>
      </c>
      <c r="S297" s="1">
        <v>14</v>
      </c>
      <c r="T297" s="1">
        <v>44</v>
      </c>
      <c r="U297" s="1">
        <v>45</v>
      </c>
    </row>
    <row r="298" spans="1:21" ht="11.25">
      <c r="A298" s="1">
        <v>19000</v>
      </c>
      <c r="B298" s="1">
        <v>4</v>
      </c>
      <c r="C298" s="1" t="s">
        <v>83</v>
      </c>
      <c r="D298" s="1">
        <v>610</v>
      </c>
      <c r="E298" s="1" t="s">
        <v>14</v>
      </c>
      <c r="F298" s="1" t="s">
        <v>38</v>
      </c>
      <c r="G298" s="6">
        <v>2204952</v>
      </c>
      <c r="H298" s="6">
        <v>3597476</v>
      </c>
      <c r="I298" s="6">
        <v>82380</v>
      </c>
      <c r="J298" s="6">
        <v>90865</v>
      </c>
      <c r="K298" s="19">
        <f t="shared" si="48"/>
        <v>8485</v>
      </c>
      <c r="L298" s="6">
        <f t="shared" si="49"/>
        <v>26765.62272396213</v>
      </c>
      <c r="M298" s="6">
        <f t="shared" si="50"/>
        <v>39591.43784735597</v>
      </c>
      <c r="N298" s="3">
        <f t="shared" si="51"/>
        <v>63.15439066247248</v>
      </c>
      <c r="O298" s="3">
        <f t="shared" si="52"/>
        <v>10.299830055838788</v>
      </c>
      <c r="P298" s="3">
        <f t="shared" si="53"/>
        <v>47.91898643894219</v>
      </c>
      <c r="Q298" s="3" t="s">
        <v>90</v>
      </c>
      <c r="R298" s="12">
        <v>8</v>
      </c>
      <c r="S298" s="1">
        <v>4</v>
      </c>
      <c r="T298" s="1">
        <v>35</v>
      </c>
      <c r="U298" s="1">
        <v>22</v>
      </c>
    </row>
    <row r="299" spans="1:21" ht="11.25">
      <c r="A299" s="1">
        <v>19000</v>
      </c>
      <c r="B299" s="1">
        <v>4</v>
      </c>
      <c r="C299" s="1" t="s">
        <v>83</v>
      </c>
      <c r="D299" s="1">
        <v>620</v>
      </c>
      <c r="E299" s="1" t="s">
        <v>15</v>
      </c>
      <c r="F299" s="1" t="s">
        <v>38</v>
      </c>
      <c r="G299" s="6">
        <v>3165031</v>
      </c>
      <c r="H299" s="6">
        <v>4969149</v>
      </c>
      <c r="I299" s="6">
        <v>280536</v>
      </c>
      <c r="J299" s="6">
        <v>329185</v>
      </c>
      <c r="K299" s="19">
        <f t="shared" si="48"/>
        <v>48649</v>
      </c>
      <c r="L299" s="6">
        <f t="shared" si="49"/>
        <v>11282.085008697637</v>
      </c>
      <c r="M299" s="6">
        <f t="shared" si="50"/>
        <v>15095.308109421754</v>
      </c>
      <c r="N299" s="3">
        <f t="shared" si="51"/>
        <v>57.001590189795934</v>
      </c>
      <c r="O299" s="3">
        <f t="shared" si="52"/>
        <v>17.3414463740839</v>
      </c>
      <c r="P299" s="3">
        <f t="shared" si="53"/>
        <v>33.79892189949296</v>
      </c>
      <c r="Q299" s="3" t="s">
        <v>90</v>
      </c>
      <c r="R299" s="12">
        <v>6</v>
      </c>
      <c r="S299" s="1">
        <v>10</v>
      </c>
      <c r="T299" s="1">
        <v>35</v>
      </c>
      <c r="U299" s="1">
        <v>33</v>
      </c>
    </row>
    <row r="300" spans="1:21" ht="11.25">
      <c r="A300" s="1">
        <v>19000</v>
      </c>
      <c r="B300" s="1">
        <v>4</v>
      </c>
      <c r="C300" s="1" t="s">
        <v>83</v>
      </c>
      <c r="D300" s="1">
        <v>800</v>
      </c>
      <c r="E300" s="1" t="s">
        <v>17</v>
      </c>
      <c r="F300" s="1" t="s">
        <v>38</v>
      </c>
      <c r="G300" s="6">
        <v>6454634</v>
      </c>
      <c r="H300" s="6">
        <v>12393653</v>
      </c>
      <c r="I300" s="6">
        <v>403807</v>
      </c>
      <c r="J300" s="6">
        <v>536926</v>
      </c>
      <c r="K300" s="19">
        <f t="shared" si="48"/>
        <v>133119</v>
      </c>
      <c r="L300" s="6">
        <f t="shared" si="49"/>
        <v>15984.45296886879</v>
      </c>
      <c r="M300" s="6">
        <f t="shared" si="50"/>
        <v>23082.609149119246</v>
      </c>
      <c r="N300" s="3">
        <f t="shared" si="51"/>
        <v>92.01170817741175</v>
      </c>
      <c r="O300" s="3">
        <f t="shared" si="52"/>
        <v>32.96599613181546</v>
      </c>
      <c r="P300" s="3">
        <f t="shared" si="53"/>
        <v>44.40662557595667</v>
      </c>
      <c r="Q300" s="3" t="s">
        <v>90</v>
      </c>
      <c r="R300" s="12">
        <v>3</v>
      </c>
      <c r="S300" s="1">
        <v>6</v>
      </c>
      <c r="T300" s="1">
        <v>37</v>
      </c>
      <c r="U300" s="1">
        <v>24</v>
      </c>
    </row>
    <row r="301" spans="1:21" ht="11.25">
      <c r="A301" s="1">
        <v>20000</v>
      </c>
      <c r="B301" s="1">
        <v>4</v>
      </c>
      <c r="C301" s="1" t="s">
        <v>83</v>
      </c>
      <c r="D301" s="1">
        <v>100</v>
      </c>
      <c r="E301" s="1" t="s">
        <v>9</v>
      </c>
      <c r="F301" s="1" t="s">
        <v>39</v>
      </c>
      <c r="G301" s="6">
        <v>189875</v>
      </c>
      <c r="H301" s="6">
        <v>356916</v>
      </c>
      <c r="I301" s="6">
        <v>15193</v>
      </c>
      <c r="J301" s="6">
        <v>23125</v>
      </c>
      <c r="K301" s="19">
        <f t="shared" si="48"/>
        <v>7932</v>
      </c>
      <c r="L301" s="6">
        <f t="shared" si="49"/>
        <v>12497.531758046469</v>
      </c>
      <c r="M301" s="6">
        <f t="shared" si="50"/>
        <v>15434.205405405406</v>
      </c>
      <c r="N301" s="3">
        <f t="shared" si="51"/>
        <v>87.97419354838709</v>
      </c>
      <c r="O301" s="20">
        <f t="shared" si="52"/>
        <v>52.20825380109262</v>
      </c>
      <c r="P301" s="20">
        <f t="shared" si="53"/>
        <v>23.49802908456844</v>
      </c>
      <c r="Q301" s="3" t="s">
        <v>89</v>
      </c>
      <c r="R301" s="12">
        <v>1</v>
      </c>
      <c r="S301" s="1">
        <v>13</v>
      </c>
      <c r="T301" s="1">
        <v>29</v>
      </c>
      <c r="U301" s="1">
        <v>27</v>
      </c>
    </row>
    <row r="302" spans="1:21" ht="11.25">
      <c r="A302" s="1">
        <v>20000</v>
      </c>
      <c r="B302" s="1">
        <v>4</v>
      </c>
      <c r="C302" s="1" t="s">
        <v>83</v>
      </c>
      <c r="D302" s="1">
        <v>300</v>
      </c>
      <c r="E302" s="1" t="s">
        <v>11</v>
      </c>
      <c r="F302" s="1" t="s">
        <v>39</v>
      </c>
      <c r="G302" s="6">
        <v>1563929</v>
      </c>
      <c r="H302" s="6">
        <v>3178814</v>
      </c>
      <c r="I302" s="6">
        <v>63355</v>
      </c>
      <c r="J302" s="6">
        <v>94432</v>
      </c>
      <c r="K302" s="19">
        <f t="shared" si="48"/>
        <v>31077</v>
      </c>
      <c r="L302" s="6">
        <f t="shared" si="49"/>
        <v>24685.170862599636</v>
      </c>
      <c r="M302" s="6">
        <f t="shared" si="50"/>
        <v>33662.466113181974</v>
      </c>
      <c r="N302" s="3">
        <f t="shared" si="51"/>
        <v>103.25820417678808</v>
      </c>
      <c r="O302" s="20">
        <f t="shared" si="52"/>
        <v>49.052166364138586</v>
      </c>
      <c r="P302" s="20">
        <f t="shared" si="53"/>
        <v>36.36715864982642</v>
      </c>
      <c r="Q302" s="3" t="s">
        <v>89</v>
      </c>
      <c r="R302" s="12">
        <v>2</v>
      </c>
      <c r="S302" s="1">
        <v>10</v>
      </c>
      <c r="T302" s="1">
        <v>15</v>
      </c>
      <c r="U302" s="1">
        <v>21</v>
      </c>
    </row>
    <row r="303" spans="1:21" ht="11.25">
      <c r="A303" s="1">
        <v>20000</v>
      </c>
      <c r="B303" s="1">
        <v>4</v>
      </c>
      <c r="C303" s="1" t="s">
        <v>83</v>
      </c>
      <c r="D303" s="1">
        <v>500</v>
      </c>
      <c r="E303" s="1" t="s">
        <v>13</v>
      </c>
      <c r="F303" s="1" t="s">
        <v>39</v>
      </c>
      <c r="G303" s="6">
        <v>2506318</v>
      </c>
      <c r="H303" s="6">
        <v>5243700</v>
      </c>
      <c r="I303" s="6">
        <v>75041</v>
      </c>
      <c r="J303" s="6">
        <v>98366</v>
      </c>
      <c r="K303" s="19">
        <f t="shared" si="48"/>
        <v>23325</v>
      </c>
      <c r="L303" s="6">
        <f t="shared" si="49"/>
        <v>33399.31504111086</v>
      </c>
      <c r="M303" s="6">
        <f t="shared" si="50"/>
        <v>53308.05359575463</v>
      </c>
      <c r="N303" s="3">
        <f t="shared" si="51"/>
        <v>109.21926108339007</v>
      </c>
      <c r="O303" s="20">
        <f t="shared" si="52"/>
        <v>31.08300795565091</v>
      </c>
      <c r="P303" s="20">
        <f t="shared" si="53"/>
        <v>59.60822409123756</v>
      </c>
      <c r="Q303" s="3" t="s">
        <v>89</v>
      </c>
      <c r="R303" s="12">
        <v>4</v>
      </c>
      <c r="S303" s="1">
        <v>3</v>
      </c>
      <c r="T303" s="1">
        <v>15</v>
      </c>
      <c r="U303" s="1">
        <v>7</v>
      </c>
    </row>
    <row r="304" spans="1:21" ht="11.25">
      <c r="A304" s="1">
        <v>20000</v>
      </c>
      <c r="B304" s="1">
        <v>4</v>
      </c>
      <c r="C304" s="1" t="s">
        <v>83</v>
      </c>
      <c r="D304" s="1">
        <v>400</v>
      </c>
      <c r="E304" s="1" t="s">
        <v>12</v>
      </c>
      <c r="F304" s="1" t="s">
        <v>39</v>
      </c>
      <c r="G304" s="6">
        <v>5741486</v>
      </c>
      <c r="H304" s="6">
        <v>8910269</v>
      </c>
      <c r="I304" s="6">
        <v>191066</v>
      </c>
      <c r="J304" s="6">
        <v>214292</v>
      </c>
      <c r="K304" s="19">
        <f t="shared" si="48"/>
        <v>23226</v>
      </c>
      <c r="L304" s="6">
        <f t="shared" si="49"/>
        <v>30049.752441564695</v>
      </c>
      <c r="M304" s="6">
        <f t="shared" si="50"/>
        <v>41580.03565228754</v>
      </c>
      <c r="N304" s="3">
        <f t="shared" si="51"/>
        <v>55.19099062507511</v>
      </c>
      <c r="O304" s="20">
        <f t="shared" si="52"/>
        <v>12.15600891838422</v>
      </c>
      <c r="P304" s="21">
        <f t="shared" si="53"/>
        <v>38.3706429300702</v>
      </c>
      <c r="Q304" s="3" t="s">
        <v>91</v>
      </c>
      <c r="R304" s="12">
        <v>8</v>
      </c>
      <c r="S304" s="1">
        <v>9</v>
      </c>
      <c r="T304" s="1">
        <v>10</v>
      </c>
      <c r="U304" s="1">
        <v>35</v>
      </c>
    </row>
    <row r="305" spans="1:21" ht="11.25">
      <c r="A305" s="1">
        <v>20000</v>
      </c>
      <c r="B305" s="1">
        <v>4</v>
      </c>
      <c r="C305" s="1" t="s">
        <v>83</v>
      </c>
      <c r="D305" s="1">
        <v>620</v>
      </c>
      <c r="E305" s="1" t="s">
        <v>15</v>
      </c>
      <c r="F305" s="1" t="s">
        <v>39</v>
      </c>
      <c r="G305" s="6">
        <v>2906412</v>
      </c>
      <c r="H305" s="6">
        <v>4843784</v>
      </c>
      <c r="I305" s="6">
        <v>239064</v>
      </c>
      <c r="J305" s="6">
        <v>295583</v>
      </c>
      <c r="K305" s="19">
        <f t="shared" si="48"/>
        <v>56519</v>
      </c>
      <c r="L305" s="6">
        <f t="shared" si="49"/>
        <v>12157.464110029114</v>
      </c>
      <c r="M305" s="6">
        <f t="shared" si="50"/>
        <v>16387.2211866041</v>
      </c>
      <c r="N305" s="3">
        <f t="shared" si="51"/>
        <v>66.6585466891824</v>
      </c>
      <c r="O305" s="20">
        <f t="shared" si="52"/>
        <v>23.641786299902947</v>
      </c>
      <c r="P305" s="3">
        <f t="shared" si="53"/>
        <v>34.79144201697222</v>
      </c>
      <c r="Q305" s="3" t="s">
        <v>91</v>
      </c>
      <c r="R305" s="12">
        <v>7</v>
      </c>
      <c r="S305" s="1">
        <v>12</v>
      </c>
      <c r="T305" s="1">
        <v>22</v>
      </c>
      <c r="U305" s="1">
        <v>29</v>
      </c>
    </row>
    <row r="306" spans="1:21" ht="11.25">
      <c r="A306" s="1">
        <v>20000</v>
      </c>
      <c r="B306" s="1">
        <v>4</v>
      </c>
      <c r="C306" s="1" t="s">
        <v>83</v>
      </c>
      <c r="D306" s="1">
        <v>910</v>
      </c>
      <c r="E306" s="1" t="s">
        <v>18</v>
      </c>
      <c r="F306" s="1" t="s">
        <v>39</v>
      </c>
      <c r="G306" s="6">
        <v>1045488</v>
      </c>
      <c r="H306" s="6">
        <v>1622952</v>
      </c>
      <c r="I306" s="6">
        <v>25676</v>
      </c>
      <c r="J306" s="6">
        <v>27118</v>
      </c>
      <c r="K306" s="19">
        <f t="shared" si="48"/>
        <v>1442</v>
      </c>
      <c r="L306" s="6">
        <f t="shared" si="49"/>
        <v>40718.49197694345</v>
      </c>
      <c r="M306" s="6">
        <f t="shared" si="50"/>
        <v>59847.77638468913</v>
      </c>
      <c r="N306" s="3">
        <f t="shared" si="51"/>
        <v>55.23391947109866</v>
      </c>
      <c r="O306" s="20">
        <f t="shared" si="52"/>
        <v>5.616139585605229</v>
      </c>
      <c r="P306" s="3">
        <f t="shared" si="53"/>
        <v>46.97935379968763</v>
      </c>
      <c r="Q306" s="3" t="s">
        <v>91</v>
      </c>
      <c r="R306" s="12">
        <v>10</v>
      </c>
      <c r="S306" s="1">
        <v>6</v>
      </c>
      <c r="T306" s="1">
        <v>4</v>
      </c>
      <c r="U306" s="1">
        <v>44</v>
      </c>
    </row>
    <row r="307" spans="1:21" ht="11.25">
      <c r="A307" s="1">
        <v>20000</v>
      </c>
      <c r="B307" s="1">
        <v>4</v>
      </c>
      <c r="C307" s="1" t="s">
        <v>83</v>
      </c>
      <c r="D307" s="1">
        <v>920</v>
      </c>
      <c r="E307" s="1" t="s">
        <v>19</v>
      </c>
      <c r="F307" s="1" t="s">
        <v>39</v>
      </c>
      <c r="G307" s="6">
        <v>997261</v>
      </c>
      <c r="H307" s="6">
        <v>1075850</v>
      </c>
      <c r="I307" s="6">
        <v>39736</v>
      </c>
      <c r="J307" s="6">
        <v>29043</v>
      </c>
      <c r="K307" s="19">
        <f t="shared" si="48"/>
        <v>-10693</v>
      </c>
      <c r="L307" s="6">
        <f t="shared" si="49"/>
        <v>25097.166297563923</v>
      </c>
      <c r="M307" s="6">
        <f t="shared" si="50"/>
        <v>37043.34951623455</v>
      </c>
      <c r="N307" s="3">
        <f t="shared" si="51"/>
        <v>7.880484647449371</v>
      </c>
      <c r="O307" s="3">
        <f t="shared" si="52"/>
        <v>-26.910106704248037</v>
      </c>
      <c r="P307" s="20">
        <f t="shared" si="53"/>
        <v>47.59972929625205</v>
      </c>
      <c r="Q307" s="3" t="s">
        <v>91</v>
      </c>
      <c r="R307" s="12">
        <v>13</v>
      </c>
      <c r="S307" s="1">
        <v>5</v>
      </c>
      <c r="T307" s="1">
        <v>31</v>
      </c>
      <c r="U307" s="1">
        <v>15</v>
      </c>
    </row>
    <row r="308" spans="1:21" ht="11.25">
      <c r="A308" s="1">
        <v>20000</v>
      </c>
      <c r="B308" s="1">
        <v>4</v>
      </c>
      <c r="C308" s="1" t="s">
        <v>83</v>
      </c>
      <c r="D308" s="1">
        <v>932</v>
      </c>
      <c r="E308" s="1" t="s">
        <v>21</v>
      </c>
      <c r="F308" s="1" t="s">
        <v>39</v>
      </c>
      <c r="G308" s="6">
        <v>2693400</v>
      </c>
      <c r="H308" s="6">
        <v>4608561</v>
      </c>
      <c r="I308" s="6">
        <v>131383</v>
      </c>
      <c r="J308" s="6">
        <v>165749</v>
      </c>
      <c r="K308" s="19">
        <f t="shared" si="48"/>
        <v>34366</v>
      </c>
      <c r="L308" s="6">
        <f t="shared" si="49"/>
        <v>20500.369149737788</v>
      </c>
      <c r="M308" s="6">
        <f t="shared" si="50"/>
        <v>27804.457342125745</v>
      </c>
      <c r="N308" s="3">
        <f t="shared" si="51"/>
        <v>71.10570282913788</v>
      </c>
      <c r="O308" s="20">
        <f t="shared" si="52"/>
        <v>26.15711317293714</v>
      </c>
      <c r="P308" s="3">
        <f t="shared" si="53"/>
        <v>35.629056916184275</v>
      </c>
      <c r="Q308" s="3" t="s">
        <v>91</v>
      </c>
      <c r="R308" s="12">
        <v>5</v>
      </c>
      <c r="S308" s="1">
        <v>11</v>
      </c>
      <c r="T308" s="1">
        <v>14</v>
      </c>
      <c r="U308" s="1">
        <v>38</v>
      </c>
    </row>
    <row r="309" spans="1:21" ht="11.25">
      <c r="A309" s="1">
        <v>20000</v>
      </c>
      <c r="B309" s="1">
        <v>4</v>
      </c>
      <c r="C309" s="1" t="s">
        <v>83</v>
      </c>
      <c r="D309" s="1">
        <v>610</v>
      </c>
      <c r="E309" s="1" t="s">
        <v>14</v>
      </c>
      <c r="F309" s="1" t="s">
        <v>39</v>
      </c>
      <c r="G309" s="6">
        <v>2223420</v>
      </c>
      <c r="H309" s="6">
        <v>3667989</v>
      </c>
      <c r="I309" s="6">
        <v>75504</v>
      </c>
      <c r="J309" s="6">
        <v>82453</v>
      </c>
      <c r="K309" s="19">
        <f t="shared" si="48"/>
        <v>6949</v>
      </c>
      <c r="L309" s="6">
        <f t="shared" si="49"/>
        <v>29447.711379529563</v>
      </c>
      <c r="M309" s="6">
        <f t="shared" si="50"/>
        <v>44485.81616193468</v>
      </c>
      <c r="N309" s="3">
        <f t="shared" si="51"/>
        <v>64.97058585422457</v>
      </c>
      <c r="O309" s="3">
        <f t="shared" si="52"/>
        <v>9.203485908031372</v>
      </c>
      <c r="P309" s="20">
        <f t="shared" si="53"/>
        <v>51.0671426671846</v>
      </c>
      <c r="Q309" s="3" t="s">
        <v>92</v>
      </c>
      <c r="R309" s="12">
        <v>9</v>
      </c>
      <c r="S309" s="1">
        <v>4</v>
      </c>
      <c r="T309" s="1">
        <v>36</v>
      </c>
      <c r="U309" s="1">
        <v>18</v>
      </c>
    </row>
    <row r="310" spans="1:21" ht="11.25">
      <c r="A310" s="1">
        <v>20000</v>
      </c>
      <c r="B310" s="1">
        <v>4</v>
      </c>
      <c r="C310" s="1" t="s">
        <v>83</v>
      </c>
      <c r="D310" s="1">
        <v>931</v>
      </c>
      <c r="E310" s="1" t="s">
        <v>20</v>
      </c>
      <c r="F310" s="1" t="s">
        <v>39</v>
      </c>
      <c r="G310" s="6">
        <v>1244062</v>
      </c>
      <c r="H310" s="6">
        <v>1755482</v>
      </c>
      <c r="I310" s="6">
        <v>56892</v>
      </c>
      <c r="J310" s="6">
        <v>55850</v>
      </c>
      <c r="K310" s="19">
        <f t="shared" si="48"/>
        <v>-1042</v>
      </c>
      <c r="L310" s="6">
        <f t="shared" si="49"/>
        <v>21867.081487731142</v>
      </c>
      <c r="M310" s="6">
        <f t="shared" si="50"/>
        <v>31432.085944494178</v>
      </c>
      <c r="N310" s="3">
        <f t="shared" si="51"/>
        <v>41.10888364084748</v>
      </c>
      <c r="O310" s="3">
        <f t="shared" si="52"/>
        <v>-1.831540462630954</v>
      </c>
      <c r="P310" s="20">
        <f t="shared" si="53"/>
        <v>43.74156863196228</v>
      </c>
      <c r="Q310" s="3" t="s">
        <v>92</v>
      </c>
      <c r="R310" s="12">
        <v>11</v>
      </c>
      <c r="S310" s="1">
        <v>7</v>
      </c>
      <c r="T310" s="1">
        <v>47</v>
      </c>
      <c r="U310" s="1">
        <v>13</v>
      </c>
    </row>
    <row r="311" spans="1:21" ht="11.25">
      <c r="A311" s="1">
        <v>20000</v>
      </c>
      <c r="B311" s="1">
        <v>4</v>
      </c>
      <c r="C311" s="1" t="s">
        <v>83</v>
      </c>
      <c r="D311" s="1">
        <v>81</v>
      </c>
      <c r="E311" s="1" t="s">
        <v>8</v>
      </c>
      <c r="F311" s="1" t="s">
        <v>39</v>
      </c>
      <c r="G311" s="6">
        <v>1354128</v>
      </c>
      <c r="H311" s="6">
        <v>804789</v>
      </c>
      <c r="I311" s="6">
        <v>84717</v>
      </c>
      <c r="J311" s="6">
        <v>77604</v>
      </c>
      <c r="K311" s="19">
        <f aca="true" t="shared" si="54" ref="K311:K342">+J311-I311</f>
        <v>-7113</v>
      </c>
      <c r="L311" s="6">
        <f aca="true" t="shared" si="55" ref="L311:L342">+G311/I311*1000</f>
        <v>15984.135415560042</v>
      </c>
      <c r="M311" s="6">
        <f aca="true" t="shared" si="56" ref="M311:M342">+H311/J311*1000</f>
        <v>10370.457708365548</v>
      </c>
      <c r="N311" s="3">
        <f aca="true" t="shared" si="57" ref="N311:N342">+((H311/G311)-1)*100</f>
        <v>-40.56773067243273</v>
      </c>
      <c r="O311" s="21">
        <f aca="true" t="shared" si="58" ref="O311:O342">+((J311/I311)-1)*100</f>
        <v>-8.396189666772901</v>
      </c>
      <c r="P311" s="21">
        <f aca="true" t="shared" si="59" ref="P311:P342">+((M311/L311)-1)*100</f>
        <v>-35.12030873893723</v>
      </c>
      <c r="Q311" s="3" t="s">
        <v>90</v>
      </c>
      <c r="R311" s="12">
        <v>12</v>
      </c>
      <c r="S311" s="1">
        <v>14</v>
      </c>
      <c r="T311" s="1">
        <v>29</v>
      </c>
      <c r="U311" s="1">
        <v>47</v>
      </c>
    </row>
    <row r="312" spans="1:21" ht="11.25">
      <c r="A312" s="1">
        <v>20000</v>
      </c>
      <c r="B312" s="1">
        <v>4</v>
      </c>
      <c r="C312" s="1" t="s">
        <v>83</v>
      </c>
      <c r="D312" s="1">
        <v>200</v>
      </c>
      <c r="E312" s="1" t="s">
        <v>10</v>
      </c>
      <c r="F312" s="1" t="s">
        <v>39</v>
      </c>
      <c r="G312" s="6">
        <v>439722</v>
      </c>
      <c r="H312" s="6">
        <v>482607</v>
      </c>
      <c r="I312" s="6">
        <v>29366</v>
      </c>
      <c r="J312" s="6">
        <v>19960</v>
      </c>
      <c r="K312" s="19">
        <f t="shared" si="54"/>
        <v>-9406</v>
      </c>
      <c r="L312" s="6">
        <f t="shared" si="55"/>
        <v>14973.847306408772</v>
      </c>
      <c r="M312" s="6">
        <f t="shared" si="56"/>
        <v>24178.70741482966</v>
      </c>
      <c r="N312" s="3">
        <f t="shared" si="57"/>
        <v>9.752752875680537</v>
      </c>
      <c r="O312" s="21">
        <f t="shared" si="58"/>
        <v>-32.03023905196486</v>
      </c>
      <c r="P312" s="21">
        <f t="shared" si="59"/>
        <v>61.472912873107965</v>
      </c>
      <c r="Q312" s="3" t="s">
        <v>90</v>
      </c>
      <c r="R312" s="12">
        <v>14</v>
      </c>
      <c r="S312" s="1">
        <v>1</v>
      </c>
      <c r="T312" s="1">
        <v>42</v>
      </c>
      <c r="U312" s="1">
        <v>19</v>
      </c>
    </row>
    <row r="313" spans="1:21" ht="11.25">
      <c r="A313" s="1">
        <v>20000</v>
      </c>
      <c r="B313" s="1">
        <v>4</v>
      </c>
      <c r="C313" s="1" t="s">
        <v>83</v>
      </c>
      <c r="D313" s="1">
        <v>700</v>
      </c>
      <c r="E313" s="1" t="s">
        <v>16</v>
      </c>
      <c r="F313" s="1" t="s">
        <v>39</v>
      </c>
      <c r="G313" s="6">
        <v>1700500</v>
      </c>
      <c r="H313" s="6">
        <v>3417560</v>
      </c>
      <c r="I313" s="6">
        <v>95689</v>
      </c>
      <c r="J313" s="6">
        <v>120364</v>
      </c>
      <c r="K313" s="19">
        <f t="shared" si="54"/>
        <v>24675</v>
      </c>
      <c r="L313" s="6">
        <f t="shared" si="55"/>
        <v>17771.11266707772</v>
      </c>
      <c r="M313" s="6">
        <f t="shared" si="56"/>
        <v>28393.53959655711</v>
      </c>
      <c r="N313" s="3">
        <f t="shared" si="57"/>
        <v>100.97383122610997</v>
      </c>
      <c r="O313" s="3">
        <f t="shared" si="58"/>
        <v>25.786663043819047</v>
      </c>
      <c r="P313" s="3">
        <f t="shared" si="59"/>
        <v>59.77356133225249</v>
      </c>
      <c r="Q313" s="3" t="s">
        <v>90</v>
      </c>
      <c r="R313" s="12">
        <v>6</v>
      </c>
      <c r="S313" s="1">
        <v>2</v>
      </c>
      <c r="T313" s="1">
        <v>31</v>
      </c>
      <c r="U313" s="1">
        <v>38</v>
      </c>
    </row>
    <row r="314" spans="1:21" ht="11.25">
      <c r="A314" s="1">
        <v>20000</v>
      </c>
      <c r="B314" s="1">
        <v>4</v>
      </c>
      <c r="C314" s="1" t="s">
        <v>83</v>
      </c>
      <c r="D314" s="1">
        <v>800</v>
      </c>
      <c r="E314" s="1" t="s">
        <v>17</v>
      </c>
      <c r="F314" s="1" t="s">
        <v>39</v>
      </c>
      <c r="G314" s="6">
        <v>6482548</v>
      </c>
      <c r="H314" s="6">
        <v>12214184</v>
      </c>
      <c r="I314" s="6">
        <v>360878</v>
      </c>
      <c r="J314" s="6">
        <v>478875</v>
      </c>
      <c r="K314" s="19">
        <f t="shared" si="54"/>
        <v>117997</v>
      </c>
      <c r="L314" s="6">
        <f t="shared" si="55"/>
        <v>17963.26736459413</v>
      </c>
      <c r="M314" s="6">
        <f t="shared" si="56"/>
        <v>25505.99634560167</v>
      </c>
      <c r="N314" s="3">
        <f t="shared" si="57"/>
        <v>88.41640663516877</v>
      </c>
      <c r="O314" s="3">
        <f t="shared" si="58"/>
        <v>32.69719960762363</v>
      </c>
      <c r="P314" s="3">
        <f t="shared" si="59"/>
        <v>41.98973843630682</v>
      </c>
      <c r="Q314" s="3" t="s">
        <v>90</v>
      </c>
      <c r="R314" s="12">
        <v>3</v>
      </c>
      <c r="S314" s="1">
        <v>8</v>
      </c>
      <c r="T314" s="1">
        <v>39</v>
      </c>
      <c r="U314" s="1">
        <v>29</v>
      </c>
    </row>
    <row r="315" spans="1:21" ht="11.25">
      <c r="A315" s="1">
        <v>21000</v>
      </c>
      <c r="B315" s="1">
        <v>5</v>
      </c>
      <c r="C315" s="1" t="s">
        <v>83</v>
      </c>
      <c r="D315" s="1">
        <v>100</v>
      </c>
      <c r="E315" s="1" t="s">
        <v>9</v>
      </c>
      <c r="F315" s="1" t="s">
        <v>40</v>
      </c>
      <c r="G315" s="6">
        <v>249402</v>
      </c>
      <c r="H315" s="6">
        <v>492829</v>
      </c>
      <c r="I315" s="6">
        <v>19261</v>
      </c>
      <c r="J315" s="6">
        <v>29486</v>
      </c>
      <c r="K315" s="19">
        <f t="shared" si="54"/>
        <v>10225</v>
      </c>
      <c r="L315" s="6">
        <f t="shared" si="55"/>
        <v>12948.548881158818</v>
      </c>
      <c r="M315" s="6">
        <f t="shared" si="56"/>
        <v>16713.9998643424</v>
      </c>
      <c r="N315" s="3">
        <f t="shared" si="57"/>
        <v>97.60426941243455</v>
      </c>
      <c r="O315" s="20">
        <f t="shared" si="58"/>
        <v>53.0865479466279</v>
      </c>
      <c r="P315" s="20">
        <f t="shared" si="59"/>
        <v>29.08010015440894</v>
      </c>
      <c r="Q315" s="3" t="s">
        <v>89</v>
      </c>
      <c r="R315" s="12">
        <v>1</v>
      </c>
      <c r="S315" s="1">
        <v>14</v>
      </c>
      <c r="T315" s="1">
        <v>27</v>
      </c>
      <c r="U315" s="1">
        <v>20</v>
      </c>
    </row>
    <row r="316" spans="1:21" ht="11.25">
      <c r="A316" s="1">
        <v>21000</v>
      </c>
      <c r="B316" s="1">
        <v>5</v>
      </c>
      <c r="C316" s="1" t="s">
        <v>83</v>
      </c>
      <c r="D316" s="1">
        <v>300</v>
      </c>
      <c r="E316" s="1" t="s">
        <v>11</v>
      </c>
      <c r="F316" s="1" t="s">
        <v>40</v>
      </c>
      <c r="G316" s="6">
        <v>2236258</v>
      </c>
      <c r="H316" s="6">
        <v>4185147</v>
      </c>
      <c r="I316" s="6">
        <v>101244</v>
      </c>
      <c r="J316" s="6">
        <v>138281</v>
      </c>
      <c r="K316" s="19">
        <f t="shared" si="54"/>
        <v>37037</v>
      </c>
      <c r="L316" s="6">
        <f t="shared" si="55"/>
        <v>22087.807672553434</v>
      </c>
      <c r="M316" s="6">
        <f t="shared" si="56"/>
        <v>30265.52454784099</v>
      </c>
      <c r="N316" s="3">
        <f t="shared" si="57"/>
        <v>87.14955966619236</v>
      </c>
      <c r="O316" s="20">
        <f t="shared" si="58"/>
        <v>36.5819209039548</v>
      </c>
      <c r="P316" s="20">
        <f t="shared" si="59"/>
        <v>37.02366933160724</v>
      </c>
      <c r="Q316" s="3" t="s">
        <v>89</v>
      </c>
      <c r="R316" s="12">
        <v>3</v>
      </c>
      <c r="S316" s="1">
        <v>10</v>
      </c>
      <c r="T316" s="1">
        <v>27</v>
      </c>
      <c r="U316" s="1">
        <v>18</v>
      </c>
    </row>
    <row r="317" spans="1:21" ht="11.25">
      <c r="A317" s="1">
        <v>21000</v>
      </c>
      <c r="B317" s="1">
        <v>5</v>
      </c>
      <c r="C317" s="1" t="s">
        <v>83</v>
      </c>
      <c r="D317" s="1">
        <v>610</v>
      </c>
      <c r="E317" s="1" t="s">
        <v>14</v>
      </c>
      <c r="F317" s="1" t="s">
        <v>40</v>
      </c>
      <c r="G317" s="6">
        <v>2019005</v>
      </c>
      <c r="H317" s="6">
        <v>3817909</v>
      </c>
      <c r="I317" s="6">
        <v>76676</v>
      </c>
      <c r="J317" s="6">
        <v>93425</v>
      </c>
      <c r="K317" s="19">
        <f t="shared" si="54"/>
        <v>16749</v>
      </c>
      <c r="L317" s="6">
        <f t="shared" si="55"/>
        <v>26331.642234858366</v>
      </c>
      <c r="M317" s="6">
        <f t="shared" si="56"/>
        <v>40866.03157613059</v>
      </c>
      <c r="N317" s="3">
        <f t="shared" si="57"/>
        <v>89.09854111307303</v>
      </c>
      <c r="O317" s="20">
        <f t="shared" si="58"/>
        <v>21.84386248630601</v>
      </c>
      <c r="P317" s="20">
        <f t="shared" si="59"/>
        <v>55.197428294203775</v>
      </c>
      <c r="Q317" s="3" t="s">
        <v>89</v>
      </c>
      <c r="R317" s="12">
        <v>8</v>
      </c>
      <c r="S317" s="1">
        <v>3</v>
      </c>
      <c r="T317" s="1">
        <v>11</v>
      </c>
      <c r="U317" s="1">
        <v>12</v>
      </c>
    </row>
    <row r="318" spans="1:21" ht="11.25">
      <c r="A318" s="1">
        <v>21000</v>
      </c>
      <c r="B318" s="1">
        <v>5</v>
      </c>
      <c r="C318" s="1" t="s">
        <v>83</v>
      </c>
      <c r="D318" s="1">
        <v>620</v>
      </c>
      <c r="E318" s="1" t="s">
        <v>15</v>
      </c>
      <c r="F318" s="1" t="s">
        <v>40</v>
      </c>
      <c r="G318" s="6">
        <v>3859366</v>
      </c>
      <c r="H318" s="6">
        <v>6612177</v>
      </c>
      <c r="I318" s="6">
        <v>326401</v>
      </c>
      <c r="J318" s="6">
        <v>399312</v>
      </c>
      <c r="K318" s="19">
        <f t="shared" si="54"/>
        <v>72911</v>
      </c>
      <c r="L318" s="6">
        <f t="shared" si="55"/>
        <v>11824.001764700477</v>
      </c>
      <c r="M318" s="6">
        <f t="shared" si="56"/>
        <v>16558.923849020313</v>
      </c>
      <c r="N318" s="3">
        <f t="shared" si="57"/>
        <v>71.32806269216239</v>
      </c>
      <c r="O318" s="20">
        <f t="shared" si="58"/>
        <v>22.337860484496062</v>
      </c>
      <c r="P318" s="20">
        <f t="shared" si="59"/>
        <v>40.045004885364044</v>
      </c>
      <c r="Q318" s="3" t="s">
        <v>89</v>
      </c>
      <c r="R318" s="12">
        <v>7</v>
      </c>
      <c r="S318" s="1">
        <v>9</v>
      </c>
      <c r="T318" s="1">
        <v>25</v>
      </c>
      <c r="U318" s="1">
        <v>20</v>
      </c>
    </row>
    <row r="319" spans="1:21" ht="11.25">
      <c r="A319" s="1">
        <v>21000</v>
      </c>
      <c r="B319" s="1">
        <v>5</v>
      </c>
      <c r="C319" s="1" t="s">
        <v>83</v>
      </c>
      <c r="D319" s="1">
        <v>920</v>
      </c>
      <c r="E319" s="1" t="s">
        <v>19</v>
      </c>
      <c r="F319" s="1" t="s">
        <v>40</v>
      </c>
      <c r="G319" s="6">
        <v>1250213</v>
      </c>
      <c r="H319" s="6">
        <v>1878892</v>
      </c>
      <c r="I319" s="6">
        <v>50486</v>
      </c>
      <c r="J319" s="6">
        <v>49068</v>
      </c>
      <c r="K319" s="19">
        <f t="shared" si="54"/>
        <v>-1418</v>
      </c>
      <c r="L319" s="6">
        <f t="shared" si="55"/>
        <v>24763.55821415838</v>
      </c>
      <c r="M319" s="6">
        <f t="shared" si="56"/>
        <v>38291.59533708323</v>
      </c>
      <c r="N319" s="3">
        <f t="shared" si="57"/>
        <v>50.28575130797712</v>
      </c>
      <c r="O319" s="20">
        <f t="shared" si="58"/>
        <v>-2.8086994414293076</v>
      </c>
      <c r="P319" s="20">
        <f t="shared" si="59"/>
        <v>54.62880982584439</v>
      </c>
      <c r="Q319" s="3" t="s">
        <v>89</v>
      </c>
      <c r="R319" s="12">
        <v>11</v>
      </c>
      <c r="S319" s="1">
        <v>4</v>
      </c>
      <c r="T319" s="1">
        <v>4</v>
      </c>
      <c r="U319" s="1">
        <v>3</v>
      </c>
    </row>
    <row r="320" spans="1:21" ht="11.25">
      <c r="A320" s="1">
        <v>21000</v>
      </c>
      <c r="B320" s="1">
        <v>5</v>
      </c>
      <c r="C320" s="1" t="s">
        <v>83</v>
      </c>
      <c r="D320" s="1">
        <v>400</v>
      </c>
      <c r="E320" s="1" t="s">
        <v>12</v>
      </c>
      <c r="F320" s="1" t="s">
        <v>40</v>
      </c>
      <c r="G320" s="6">
        <v>8999691</v>
      </c>
      <c r="H320" s="6">
        <v>13787876</v>
      </c>
      <c r="I320" s="6">
        <v>294221</v>
      </c>
      <c r="J320" s="6">
        <v>330335</v>
      </c>
      <c r="K320" s="19">
        <f t="shared" si="54"/>
        <v>36114</v>
      </c>
      <c r="L320" s="6">
        <f t="shared" si="55"/>
        <v>30588.200706271815</v>
      </c>
      <c r="M320" s="6">
        <f t="shared" si="56"/>
        <v>41739.07094313348</v>
      </c>
      <c r="N320" s="3">
        <f t="shared" si="57"/>
        <v>53.203882222178514</v>
      </c>
      <c r="O320" s="20">
        <f t="shared" si="58"/>
        <v>12.274446759408741</v>
      </c>
      <c r="P320" s="21">
        <f t="shared" si="59"/>
        <v>36.45480930356029</v>
      </c>
      <c r="Q320" s="3" t="s">
        <v>91</v>
      </c>
      <c r="R320" s="12">
        <v>9</v>
      </c>
      <c r="S320" s="1">
        <v>11</v>
      </c>
      <c r="T320" s="1">
        <v>9</v>
      </c>
      <c r="U320" s="1">
        <v>40</v>
      </c>
    </row>
    <row r="321" spans="1:21" ht="11.25">
      <c r="A321" s="1">
        <v>21000</v>
      </c>
      <c r="B321" s="1">
        <v>5</v>
      </c>
      <c r="C321" s="1" t="s">
        <v>83</v>
      </c>
      <c r="D321" s="1">
        <v>500</v>
      </c>
      <c r="E321" s="1" t="s">
        <v>13</v>
      </c>
      <c r="F321" s="1" t="s">
        <v>40</v>
      </c>
      <c r="G321" s="6">
        <v>2806167</v>
      </c>
      <c r="H321" s="6">
        <v>5353340</v>
      </c>
      <c r="I321" s="6">
        <v>94748</v>
      </c>
      <c r="J321" s="6">
        <v>126954</v>
      </c>
      <c r="K321" s="19">
        <f t="shared" si="54"/>
        <v>32206</v>
      </c>
      <c r="L321" s="6">
        <f t="shared" si="55"/>
        <v>29617.163422974627</v>
      </c>
      <c r="M321" s="6">
        <f t="shared" si="56"/>
        <v>42167.556752839606</v>
      </c>
      <c r="N321" s="3">
        <f t="shared" si="57"/>
        <v>90.77054216659238</v>
      </c>
      <c r="O321" s="20">
        <f t="shared" si="58"/>
        <v>33.99121881200659</v>
      </c>
      <c r="P321" s="21">
        <f t="shared" si="59"/>
        <v>42.37540628259284</v>
      </c>
      <c r="Q321" s="3" t="s">
        <v>91</v>
      </c>
      <c r="R321" s="12">
        <v>6</v>
      </c>
      <c r="S321" s="1">
        <v>8</v>
      </c>
      <c r="T321" s="1">
        <v>11</v>
      </c>
      <c r="U321" s="1">
        <v>16</v>
      </c>
    </row>
    <row r="322" spans="1:21" ht="11.25">
      <c r="A322" s="1">
        <v>21000</v>
      </c>
      <c r="B322" s="1">
        <v>5</v>
      </c>
      <c r="C322" s="1" t="s">
        <v>83</v>
      </c>
      <c r="D322" s="1">
        <v>700</v>
      </c>
      <c r="E322" s="1" t="s">
        <v>16</v>
      </c>
      <c r="F322" s="1" t="s">
        <v>40</v>
      </c>
      <c r="G322" s="6">
        <v>1755510</v>
      </c>
      <c r="H322" s="6">
        <v>3681312</v>
      </c>
      <c r="I322" s="6">
        <v>97242</v>
      </c>
      <c r="J322" s="6">
        <v>130571</v>
      </c>
      <c r="K322" s="19">
        <f t="shared" si="54"/>
        <v>33329</v>
      </c>
      <c r="L322" s="6">
        <f t="shared" si="55"/>
        <v>18053.00178935028</v>
      </c>
      <c r="M322" s="6">
        <f t="shared" si="56"/>
        <v>28193.948120179826</v>
      </c>
      <c r="N322" s="3">
        <f t="shared" si="57"/>
        <v>109.70042893518124</v>
      </c>
      <c r="O322" s="20">
        <f t="shared" si="58"/>
        <v>34.27428477406882</v>
      </c>
      <c r="P322" s="3">
        <f t="shared" si="59"/>
        <v>56.173186316371115</v>
      </c>
      <c r="Q322" s="3" t="s">
        <v>91</v>
      </c>
      <c r="R322" s="12">
        <v>4</v>
      </c>
      <c r="S322" s="1">
        <v>2</v>
      </c>
      <c r="T322" s="1">
        <v>18</v>
      </c>
      <c r="U322" s="1">
        <v>41</v>
      </c>
    </row>
    <row r="323" spans="1:21" ht="11.25">
      <c r="A323" s="1">
        <v>21000</v>
      </c>
      <c r="B323" s="1">
        <v>5</v>
      </c>
      <c r="C323" s="1" t="s">
        <v>83</v>
      </c>
      <c r="D323" s="1">
        <v>932</v>
      </c>
      <c r="E323" s="1" t="s">
        <v>21</v>
      </c>
      <c r="F323" s="1" t="s">
        <v>40</v>
      </c>
      <c r="G323" s="6">
        <v>2947748</v>
      </c>
      <c r="H323" s="6">
        <v>5239271</v>
      </c>
      <c r="I323" s="6">
        <v>124722</v>
      </c>
      <c r="J323" s="6">
        <v>167469</v>
      </c>
      <c r="K323" s="19">
        <f t="shared" si="54"/>
        <v>42747</v>
      </c>
      <c r="L323" s="6">
        <f t="shared" si="55"/>
        <v>23634.547233046294</v>
      </c>
      <c r="M323" s="6">
        <f t="shared" si="56"/>
        <v>31285.01991413336</v>
      </c>
      <c r="N323" s="3">
        <f t="shared" si="57"/>
        <v>77.73809023023676</v>
      </c>
      <c r="O323" s="20">
        <f t="shared" si="58"/>
        <v>34.273824986770585</v>
      </c>
      <c r="P323" s="3">
        <f t="shared" si="59"/>
        <v>32.36987197448835</v>
      </c>
      <c r="Q323" s="3" t="s">
        <v>91</v>
      </c>
      <c r="R323" s="12">
        <v>5</v>
      </c>
      <c r="S323" s="1">
        <v>13</v>
      </c>
      <c r="T323" s="1">
        <v>4</v>
      </c>
      <c r="U323" s="1">
        <v>45</v>
      </c>
    </row>
    <row r="324" spans="1:21" ht="11.25">
      <c r="A324" s="1">
        <v>21000</v>
      </c>
      <c r="B324" s="1">
        <v>5</v>
      </c>
      <c r="C324" s="1" t="s">
        <v>83</v>
      </c>
      <c r="D324" s="1">
        <v>81</v>
      </c>
      <c r="E324" s="1" t="s">
        <v>8</v>
      </c>
      <c r="F324" s="1" t="s">
        <v>40</v>
      </c>
      <c r="G324" s="6">
        <v>962565</v>
      </c>
      <c r="H324" s="6">
        <v>1485015</v>
      </c>
      <c r="I324" s="6">
        <v>125225</v>
      </c>
      <c r="J324" s="6">
        <v>112517</v>
      </c>
      <c r="K324" s="19">
        <f t="shared" si="54"/>
        <v>-12708</v>
      </c>
      <c r="L324" s="6">
        <f t="shared" si="55"/>
        <v>7686.6839688560585</v>
      </c>
      <c r="M324" s="6">
        <f t="shared" si="56"/>
        <v>13198.138947892317</v>
      </c>
      <c r="N324" s="3">
        <f t="shared" si="57"/>
        <v>54.27685403063689</v>
      </c>
      <c r="O324" s="21">
        <f t="shared" si="58"/>
        <v>-10.148133359952084</v>
      </c>
      <c r="P324" s="20">
        <f t="shared" si="59"/>
        <v>71.70133442934406</v>
      </c>
      <c r="Q324" s="3" t="s">
        <v>92</v>
      </c>
      <c r="R324" s="12">
        <v>12</v>
      </c>
      <c r="S324" s="1">
        <v>1</v>
      </c>
      <c r="T324" s="1">
        <v>35</v>
      </c>
      <c r="U324" s="1">
        <v>6</v>
      </c>
    </row>
    <row r="325" spans="1:21" ht="11.25">
      <c r="A325" s="1">
        <v>21000</v>
      </c>
      <c r="B325" s="1">
        <v>5</v>
      </c>
      <c r="C325" s="1" t="s">
        <v>83</v>
      </c>
      <c r="D325" s="1">
        <v>931</v>
      </c>
      <c r="E325" s="1" t="s">
        <v>20</v>
      </c>
      <c r="F325" s="1" t="s">
        <v>40</v>
      </c>
      <c r="G325" s="6">
        <v>1925494</v>
      </c>
      <c r="H325" s="6">
        <v>3150836</v>
      </c>
      <c r="I325" s="6">
        <v>79443</v>
      </c>
      <c r="J325" s="6">
        <v>88739</v>
      </c>
      <c r="K325" s="19">
        <f t="shared" si="54"/>
        <v>9296</v>
      </c>
      <c r="L325" s="6">
        <f t="shared" si="55"/>
        <v>24237.428093098195</v>
      </c>
      <c r="M325" s="6">
        <f t="shared" si="56"/>
        <v>35506.77830491667</v>
      </c>
      <c r="N325" s="3">
        <f t="shared" si="57"/>
        <v>63.63779892328929</v>
      </c>
      <c r="O325" s="3">
        <f t="shared" si="58"/>
        <v>11.701471495285931</v>
      </c>
      <c r="P325" s="20">
        <f t="shared" si="59"/>
        <v>46.49565196658598</v>
      </c>
      <c r="Q325" s="3" t="s">
        <v>92</v>
      </c>
      <c r="R325" s="12">
        <v>10</v>
      </c>
      <c r="S325" s="1">
        <v>6</v>
      </c>
      <c r="T325" s="1">
        <v>22</v>
      </c>
      <c r="U325" s="1">
        <v>10</v>
      </c>
    </row>
    <row r="326" spans="1:21" ht="11.25">
      <c r="A326" s="1">
        <v>21000</v>
      </c>
      <c r="B326" s="1">
        <v>5</v>
      </c>
      <c r="C326" s="1" t="s">
        <v>83</v>
      </c>
      <c r="D326" s="1">
        <v>200</v>
      </c>
      <c r="E326" s="1" t="s">
        <v>10</v>
      </c>
      <c r="F326" s="1" t="s">
        <v>40</v>
      </c>
      <c r="G326" s="6">
        <v>1677881</v>
      </c>
      <c r="H326" s="6">
        <v>1272246</v>
      </c>
      <c r="I326" s="6">
        <v>39582</v>
      </c>
      <c r="J326" s="6">
        <v>22425</v>
      </c>
      <c r="K326" s="19">
        <f t="shared" si="54"/>
        <v>-17157</v>
      </c>
      <c r="L326" s="6">
        <f t="shared" si="55"/>
        <v>42390.00050528018</v>
      </c>
      <c r="M326" s="6">
        <f t="shared" si="56"/>
        <v>56733.3779264214</v>
      </c>
      <c r="N326" s="3">
        <f t="shared" si="57"/>
        <v>-24.175433180303017</v>
      </c>
      <c r="O326" s="21">
        <f t="shared" si="58"/>
        <v>-43.34546005760194</v>
      </c>
      <c r="P326" s="21">
        <f t="shared" si="59"/>
        <v>33.83670028348922</v>
      </c>
      <c r="Q326" s="3" t="s">
        <v>90</v>
      </c>
      <c r="R326" s="12">
        <v>14</v>
      </c>
      <c r="S326" s="1">
        <v>12</v>
      </c>
      <c r="T326" s="1">
        <v>47</v>
      </c>
      <c r="U326" s="1">
        <v>40</v>
      </c>
    </row>
    <row r="327" spans="1:21" ht="11.25">
      <c r="A327" s="1">
        <v>21000</v>
      </c>
      <c r="B327" s="1">
        <v>5</v>
      </c>
      <c r="C327" s="1" t="s">
        <v>83</v>
      </c>
      <c r="D327" s="1">
        <v>800</v>
      </c>
      <c r="E327" s="1" t="s">
        <v>17</v>
      </c>
      <c r="F327" s="1" t="s">
        <v>40</v>
      </c>
      <c r="G327" s="6">
        <v>7942779</v>
      </c>
      <c r="H327" s="6">
        <v>15560337</v>
      </c>
      <c r="I327" s="6">
        <v>444710</v>
      </c>
      <c r="J327" s="6">
        <v>611198</v>
      </c>
      <c r="K327" s="19">
        <f t="shared" si="54"/>
        <v>166488</v>
      </c>
      <c r="L327" s="6">
        <f t="shared" si="55"/>
        <v>17860.58105282094</v>
      </c>
      <c r="M327" s="6">
        <f t="shared" si="56"/>
        <v>25458.749865019192</v>
      </c>
      <c r="N327" s="3">
        <f t="shared" si="57"/>
        <v>95.90545072448823</v>
      </c>
      <c r="O327" s="3">
        <f t="shared" si="58"/>
        <v>37.437431134896904</v>
      </c>
      <c r="P327" s="3">
        <f t="shared" si="59"/>
        <v>42.54155444174745</v>
      </c>
      <c r="Q327" s="3" t="s">
        <v>90</v>
      </c>
      <c r="R327" s="12">
        <v>2</v>
      </c>
      <c r="S327" s="1">
        <v>7</v>
      </c>
      <c r="T327" s="1">
        <v>27</v>
      </c>
      <c r="U327" s="1">
        <v>27</v>
      </c>
    </row>
    <row r="328" spans="1:21" ht="11.25">
      <c r="A328" s="1">
        <v>21000</v>
      </c>
      <c r="B328" s="1">
        <v>5</v>
      </c>
      <c r="C328" s="1" t="s">
        <v>83</v>
      </c>
      <c r="D328" s="1">
        <v>910</v>
      </c>
      <c r="E328" s="1" t="s">
        <v>18</v>
      </c>
      <c r="F328" s="1" t="s">
        <v>40</v>
      </c>
      <c r="G328" s="6">
        <v>1637259</v>
      </c>
      <c r="H328" s="6">
        <v>2128688</v>
      </c>
      <c r="I328" s="6">
        <v>45002</v>
      </c>
      <c r="J328" s="6">
        <v>38676</v>
      </c>
      <c r="K328" s="19">
        <f t="shared" si="54"/>
        <v>-6326</v>
      </c>
      <c r="L328" s="6">
        <f t="shared" si="55"/>
        <v>36381.916359272924</v>
      </c>
      <c r="M328" s="6">
        <f t="shared" si="56"/>
        <v>55038.99058847864</v>
      </c>
      <c r="N328" s="3">
        <f t="shared" si="57"/>
        <v>30.015348823857437</v>
      </c>
      <c r="O328" s="3">
        <f t="shared" si="58"/>
        <v>-14.057153015421541</v>
      </c>
      <c r="P328" s="3">
        <f t="shared" si="59"/>
        <v>51.281175089751564</v>
      </c>
      <c r="Q328" s="3" t="s">
        <v>90</v>
      </c>
      <c r="R328" s="12">
        <v>13</v>
      </c>
      <c r="S328" s="1">
        <v>5</v>
      </c>
      <c r="T328" s="1">
        <v>42</v>
      </c>
      <c r="U328" s="1">
        <v>28</v>
      </c>
    </row>
    <row r="329" spans="1:21" ht="11.25">
      <c r="A329" s="1">
        <v>22000</v>
      </c>
      <c r="B329" s="1">
        <v>5</v>
      </c>
      <c r="C329" s="1" t="s">
        <v>83</v>
      </c>
      <c r="D329" s="1">
        <v>931</v>
      </c>
      <c r="E329" s="1" t="s">
        <v>20</v>
      </c>
      <c r="F329" s="1" t="s">
        <v>41</v>
      </c>
      <c r="G329" s="6">
        <v>2292627</v>
      </c>
      <c r="H329" s="6">
        <v>3808958</v>
      </c>
      <c r="I329" s="6">
        <v>97361</v>
      </c>
      <c r="J329" s="6">
        <v>114898</v>
      </c>
      <c r="K329" s="19">
        <f t="shared" si="54"/>
        <v>17537</v>
      </c>
      <c r="L329" s="6">
        <f t="shared" si="55"/>
        <v>23547.693635028398</v>
      </c>
      <c r="M329" s="6">
        <f t="shared" si="56"/>
        <v>33150.77721109158</v>
      </c>
      <c r="N329" s="3">
        <f t="shared" si="57"/>
        <v>66.13945486989378</v>
      </c>
      <c r="O329" s="20">
        <f t="shared" si="58"/>
        <v>18.012345805815478</v>
      </c>
      <c r="P329" s="20">
        <f t="shared" si="59"/>
        <v>40.78141887228441</v>
      </c>
      <c r="Q329" s="3" t="s">
        <v>89</v>
      </c>
      <c r="R329" s="12">
        <v>6</v>
      </c>
      <c r="S329" s="1">
        <v>5</v>
      </c>
      <c r="T329" s="1">
        <v>17</v>
      </c>
      <c r="U329" s="1">
        <v>22</v>
      </c>
    </row>
    <row r="330" spans="1:21" ht="11.25">
      <c r="A330" s="1">
        <v>22000</v>
      </c>
      <c r="B330" s="1">
        <v>5</v>
      </c>
      <c r="C330" s="1" t="s">
        <v>83</v>
      </c>
      <c r="D330" s="1">
        <v>200</v>
      </c>
      <c r="E330" s="1" t="s">
        <v>10</v>
      </c>
      <c r="F330" s="1" t="s">
        <v>41</v>
      </c>
      <c r="G330" s="6">
        <v>2495928</v>
      </c>
      <c r="H330" s="6">
        <v>3165547</v>
      </c>
      <c r="I330" s="6">
        <v>67909</v>
      </c>
      <c r="J330" s="6">
        <v>57961</v>
      </c>
      <c r="K330" s="19">
        <f t="shared" si="54"/>
        <v>-9948</v>
      </c>
      <c r="L330" s="6">
        <f t="shared" si="55"/>
        <v>36754.00904151144</v>
      </c>
      <c r="M330" s="6">
        <f t="shared" si="56"/>
        <v>54615.12051206846</v>
      </c>
      <c r="N330" s="3">
        <f t="shared" si="57"/>
        <v>26.828458192704275</v>
      </c>
      <c r="O330" s="20">
        <f t="shared" si="58"/>
        <v>-14.649015594398385</v>
      </c>
      <c r="P330" s="21">
        <f t="shared" si="59"/>
        <v>48.59636250941761</v>
      </c>
      <c r="Q330" s="3" t="s">
        <v>91</v>
      </c>
      <c r="R330" s="12">
        <v>13</v>
      </c>
      <c r="S330" s="1">
        <v>3</v>
      </c>
      <c r="T330" s="1">
        <v>21</v>
      </c>
      <c r="U330" s="1">
        <v>28</v>
      </c>
    </row>
    <row r="331" spans="1:21" ht="11.25">
      <c r="A331" s="1">
        <v>22000</v>
      </c>
      <c r="B331" s="1">
        <v>5</v>
      </c>
      <c r="C331" s="1" t="s">
        <v>83</v>
      </c>
      <c r="D331" s="1">
        <v>300</v>
      </c>
      <c r="E331" s="1" t="s">
        <v>11</v>
      </c>
      <c r="F331" s="1" t="s">
        <v>41</v>
      </c>
      <c r="G331" s="6">
        <v>2984269</v>
      </c>
      <c r="H331" s="6">
        <v>5440707</v>
      </c>
      <c r="I331" s="6">
        <v>121403</v>
      </c>
      <c r="J331" s="6">
        <v>171288</v>
      </c>
      <c r="K331" s="19">
        <f t="shared" si="54"/>
        <v>49885</v>
      </c>
      <c r="L331" s="6">
        <f t="shared" si="55"/>
        <v>24581.50951788671</v>
      </c>
      <c r="M331" s="6">
        <f t="shared" si="56"/>
        <v>31763.503572929803</v>
      </c>
      <c r="N331" s="3">
        <f t="shared" si="57"/>
        <v>82.3128880137816</v>
      </c>
      <c r="O331" s="20">
        <f t="shared" si="58"/>
        <v>41.09041786446792</v>
      </c>
      <c r="P331" s="21">
        <f t="shared" si="59"/>
        <v>29.217058658733407</v>
      </c>
      <c r="Q331" s="3" t="s">
        <v>91</v>
      </c>
      <c r="R331" s="12">
        <v>2</v>
      </c>
      <c r="S331" s="1">
        <v>11</v>
      </c>
      <c r="T331" s="1">
        <v>25</v>
      </c>
      <c r="U331" s="1">
        <v>38</v>
      </c>
    </row>
    <row r="332" spans="1:21" ht="11.25">
      <c r="A332" s="1">
        <v>22000</v>
      </c>
      <c r="B332" s="1">
        <v>5</v>
      </c>
      <c r="C332" s="1" t="s">
        <v>83</v>
      </c>
      <c r="D332" s="1">
        <v>400</v>
      </c>
      <c r="E332" s="1" t="s">
        <v>12</v>
      </c>
      <c r="F332" s="1" t="s">
        <v>41</v>
      </c>
      <c r="G332" s="6">
        <v>6590681</v>
      </c>
      <c r="H332" s="6">
        <v>8970538</v>
      </c>
      <c r="I332" s="6">
        <v>189778</v>
      </c>
      <c r="J332" s="6">
        <v>189985</v>
      </c>
      <c r="K332" s="19">
        <f t="shared" si="54"/>
        <v>207</v>
      </c>
      <c r="L332" s="6">
        <f t="shared" si="55"/>
        <v>34728.37209792495</v>
      </c>
      <c r="M332" s="6">
        <f t="shared" si="56"/>
        <v>47217.08555938627</v>
      </c>
      <c r="N332" s="3">
        <f t="shared" si="57"/>
        <v>36.109424807542645</v>
      </c>
      <c r="O332" s="20">
        <f t="shared" si="58"/>
        <v>0.10907481372972594</v>
      </c>
      <c r="P332" s="21">
        <f t="shared" si="59"/>
        <v>35.961125463198826</v>
      </c>
      <c r="Q332" s="3" t="s">
        <v>91</v>
      </c>
      <c r="R332" s="12">
        <v>10</v>
      </c>
      <c r="S332" s="1">
        <v>9</v>
      </c>
      <c r="T332" s="1">
        <v>26</v>
      </c>
      <c r="U332" s="1">
        <v>41</v>
      </c>
    </row>
    <row r="333" spans="1:21" ht="11.25">
      <c r="A333" s="1">
        <v>22000</v>
      </c>
      <c r="B333" s="1">
        <v>5</v>
      </c>
      <c r="C333" s="1" t="s">
        <v>83</v>
      </c>
      <c r="D333" s="1">
        <v>620</v>
      </c>
      <c r="E333" s="1" t="s">
        <v>15</v>
      </c>
      <c r="F333" s="1" t="s">
        <v>41</v>
      </c>
      <c r="G333" s="6">
        <v>4114018</v>
      </c>
      <c r="H333" s="6">
        <v>6588111</v>
      </c>
      <c r="I333" s="6">
        <v>329724</v>
      </c>
      <c r="J333" s="6">
        <v>408710</v>
      </c>
      <c r="K333" s="19">
        <f t="shared" si="54"/>
        <v>78986</v>
      </c>
      <c r="L333" s="6">
        <f t="shared" si="55"/>
        <v>12477.156652230351</v>
      </c>
      <c r="M333" s="6">
        <f t="shared" si="56"/>
        <v>16119.280174206651</v>
      </c>
      <c r="N333" s="3">
        <f t="shared" si="57"/>
        <v>60.13811801504028</v>
      </c>
      <c r="O333" s="20">
        <f t="shared" si="58"/>
        <v>23.95518676226176</v>
      </c>
      <c r="P333" s="3">
        <f t="shared" si="59"/>
        <v>29.19033256928174</v>
      </c>
      <c r="Q333" s="3" t="s">
        <v>91</v>
      </c>
      <c r="R333" s="12">
        <v>5</v>
      </c>
      <c r="S333" s="1">
        <v>12</v>
      </c>
      <c r="T333" s="1">
        <v>21</v>
      </c>
      <c r="U333" s="1">
        <v>42</v>
      </c>
    </row>
    <row r="334" spans="1:21" ht="11.25">
      <c r="A334" s="1">
        <v>22000</v>
      </c>
      <c r="B334" s="1">
        <v>5</v>
      </c>
      <c r="C334" s="1" t="s">
        <v>83</v>
      </c>
      <c r="D334" s="1">
        <v>700</v>
      </c>
      <c r="E334" s="1" t="s">
        <v>16</v>
      </c>
      <c r="F334" s="1" t="s">
        <v>41</v>
      </c>
      <c r="G334" s="6">
        <v>2144860</v>
      </c>
      <c r="H334" s="6">
        <v>3915470</v>
      </c>
      <c r="I334" s="6">
        <v>119545</v>
      </c>
      <c r="J334" s="6">
        <v>150610</v>
      </c>
      <c r="K334" s="19">
        <f t="shared" si="54"/>
        <v>31065</v>
      </c>
      <c r="L334" s="6">
        <f t="shared" si="55"/>
        <v>17941.8628968171</v>
      </c>
      <c r="M334" s="6">
        <f t="shared" si="56"/>
        <v>25997.410530509263</v>
      </c>
      <c r="N334" s="3">
        <f t="shared" si="57"/>
        <v>82.5513087101256</v>
      </c>
      <c r="O334" s="20">
        <f t="shared" si="58"/>
        <v>25.98603036513447</v>
      </c>
      <c r="P334" s="3">
        <f t="shared" si="59"/>
        <v>44.898055904335465</v>
      </c>
      <c r="Q334" s="3" t="s">
        <v>91</v>
      </c>
      <c r="R334" s="12">
        <v>4</v>
      </c>
      <c r="S334" s="1">
        <v>4</v>
      </c>
      <c r="T334" s="1">
        <v>30</v>
      </c>
      <c r="U334" s="1">
        <v>46</v>
      </c>
    </row>
    <row r="335" spans="1:21" ht="11.25">
      <c r="A335" s="1">
        <v>22000</v>
      </c>
      <c r="B335" s="1">
        <v>5</v>
      </c>
      <c r="C335" s="1" t="s">
        <v>83</v>
      </c>
      <c r="D335" s="1">
        <v>910</v>
      </c>
      <c r="E335" s="1" t="s">
        <v>18</v>
      </c>
      <c r="F335" s="1" t="s">
        <v>41</v>
      </c>
      <c r="G335" s="6">
        <v>1544935</v>
      </c>
      <c r="H335" s="6">
        <v>2244787</v>
      </c>
      <c r="I335" s="6">
        <v>38157</v>
      </c>
      <c r="J335" s="6">
        <v>37096</v>
      </c>
      <c r="K335" s="19">
        <f t="shared" si="54"/>
        <v>-1061</v>
      </c>
      <c r="L335" s="6">
        <f t="shared" si="55"/>
        <v>40488.90111906072</v>
      </c>
      <c r="M335" s="6">
        <f t="shared" si="56"/>
        <v>60512.91244339012</v>
      </c>
      <c r="N335" s="3">
        <f t="shared" si="57"/>
        <v>45.29976989323175</v>
      </c>
      <c r="O335" s="20">
        <f t="shared" si="58"/>
        <v>-2.7806169248106527</v>
      </c>
      <c r="P335" s="3">
        <f t="shared" si="59"/>
        <v>49.45555638926149</v>
      </c>
      <c r="Q335" s="3" t="s">
        <v>91</v>
      </c>
      <c r="R335" s="12">
        <v>11</v>
      </c>
      <c r="S335" s="1">
        <v>2</v>
      </c>
      <c r="T335" s="1">
        <v>16</v>
      </c>
      <c r="U335" s="1">
        <v>37</v>
      </c>
    </row>
    <row r="336" spans="1:21" ht="11.25">
      <c r="A336" s="1">
        <v>22000</v>
      </c>
      <c r="B336" s="1">
        <v>5</v>
      </c>
      <c r="C336" s="1" t="s">
        <v>83</v>
      </c>
      <c r="D336" s="1">
        <v>81</v>
      </c>
      <c r="E336" s="1" t="s">
        <v>8</v>
      </c>
      <c r="F336" s="1" t="s">
        <v>41</v>
      </c>
      <c r="G336" s="6">
        <v>345059</v>
      </c>
      <c r="H336" s="6">
        <v>495230</v>
      </c>
      <c r="I336" s="6">
        <v>44327</v>
      </c>
      <c r="J336" s="6">
        <v>39525</v>
      </c>
      <c r="K336" s="19">
        <f t="shared" si="54"/>
        <v>-4802</v>
      </c>
      <c r="L336" s="6">
        <f t="shared" si="55"/>
        <v>7784.397771110158</v>
      </c>
      <c r="M336" s="6">
        <f t="shared" si="56"/>
        <v>12529.538266919672</v>
      </c>
      <c r="N336" s="3">
        <f t="shared" si="57"/>
        <v>43.52038347065283</v>
      </c>
      <c r="O336" s="21">
        <f t="shared" si="58"/>
        <v>-10.833126536873694</v>
      </c>
      <c r="P336" s="20">
        <f t="shared" si="59"/>
        <v>60.957066112678795</v>
      </c>
      <c r="Q336" s="3" t="s">
        <v>92</v>
      </c>
      <c r="R336" s="12">
        <v>12</v>
      </c>
      <c r="S336" s="1">
        <v>1</v>
      </c>
      <c r="T336" s="1">
        <v>40</v>
      </c>
      <c r="U336" s="1">
        <v>8</v>
      </c>
    </row>
    <row r="337" spans="1:21" ht="11.25">
      <c r="A337" s="1">
        <v>22000</v>
      </c>
      <c r="B337" s="1">
        <v>5</v>
      </c>
      <c r="C337" s="1" t="s">
        <v>83</v>
      </c>
      <c r="D337" s="1">
        <v>932</v>
      </c>
      <c r="E337" s="1" t="s">
        <v>21</v>
      </c>
      <c r="F337" s="1" t="s">
        <v>41</v>
      </c>
      <c r="G337" s="6">
        <v>3980255</v>
      </c>
      <c r="H337" s="6">
        <v>6376033</v>
      </c>
      <c r="I337" s="6">
        <v>188185</v>
      </c>
      <c r="J337" s="6">
        <v>215455</v>
      </c>
      <c r="K337" s="19">
        <f t="shared" si="54"/>
        <v>27270</v>
      </c>
      <c r="L337" s="6">
        <f t="shared" si="55"/>
        <v>21150.755905093392</v>
      </c>
      <c r="M337" s="6">
        <f t="shared" si="56"/>
        <v>29593.339676498574</v>
      </c>
      <c r="N337" s="3">
        <f t="shared" si="57"/>
        <v>60.19157064057454</v>
      </c>
      <c r="O337" s="3">
        <f t="shared" si="58"/>
        <v>14.491059329914702</v>
      </c>
      <c r="P337" s="20">
        <f t="shared" si="59"/>
        <v>39.916227151825304</v>
      </c>
      <c r="Q337" s="3" t="s">
        <v>92</v>
      </c>
      <c r="R337" s="12">
        <v>7</v>
      </c>
      <c r="S337" s="1">
        <v>6</v>
      </c>
      <c r="T337" s="1">
        <v>34</v>
      </c>
      <c r="U337" s="1">
        <v>23</v>
      </c>
    </row>
    <row r="338" spans="1:21" ht="11.25">
      <c r="A338" s="1">
        <v>22000</v>
      </c>
      <c r="B338" s="1">
        <v>5</v>
      </c>
      <c r="C338" s="1" t="s">
        <v>83</v>
      </c>
      <c r="D338" s="1">
        <v>100</v>
      </c>
      <c r="E338" s="1" t="s">
        <v>9</v>
      </c>
      <c r="F338" s="1" t="s">
        <v>41</v>
      </c>
      <c r="G338" s="6">
        <v>254928</v>
      </c>
      <c r="H338" s="6">
        <v>442916</v>
      </c>
      <c r="I338" s="6">
        <v>21196</v>
      </c>
      <c r="J338" s="6">
        <v>31242</v>
      </c>
      <c r="K338" s="19">
        <f t="shared" si="54"/>
        <v>10046</v>
      </c>
      <c r="L338" s="6">
        <f t="shared" si="55"/>
        <v>12027.174938667675</v>
      </c>
      <c r="M338" s="6">
        <f t="shared" si="56"/>
        <v>14176.941296972025</v>
      </c>
      <c r="N338" s="3">
        <f t="shared" si="57"/>
        <v>73.74160547291784</v>
      </c>
      <c r="O338" s="21">
        <f t="shared" si="58"/>
        <v>47.395735044348</v>
      </c>
      <c r="P338" s="21">
        <f t="shared" si="59"/>
        <v>17.874242033287445</v>
      </c>
      <c r="Q338" s="3" t="s">
        <v>90</v>
      </c>
      <c r="R338" s="12">
        <v>1</v>
      </c>
      <c r="S338" s="1">
        <v>14</v>
      </c>
      <c r="T338" s="1">
        <v>33</v>
      </c>
      <c r="U338" s="1">
        <v>34</v>
      </c>
    </row>
    <row r="339" spans="1:21" ht="11.25">
      <c r="A339" s="1">
        <v>22000</v>
      </c>
      <c r="B339" s="1">
        <v>5</v>
      </c>
      <c r="C339" s="1" t="s">
        <v>83</v>
      </c>
      <c r="D339" s="1">
        <v>500</v>
      </c>
      <c r="E339" s="1" t="s">
        <v>13</v>
      </c>
      <c r="F339" s="1" t="s">
        <v>41</v>
      </c>
      <c r="G339" s="6">
        <v>3714866</v>
      </c>
      <c r="H339" s="6">
        <v>5529464</v>
      </c>
      <c r="I339" s="6">
        <v>122706</v>
      </c>
      <c r="J339" s="6">
        <v>135157</v>
      </c>
      <c r="K339" s="19">
        <f t="shared" si="54"/>
        <v>12451</v>
      </c>
      <c r="L339" s="6">
        <f t="shared" si="55"/>
        <v>30274.52610304305</v>
      </c>
      <c r="M339" s="6">
        <f t="shared" si="56"/>
        <v>40911.41413319325</v>
      </c>
      <c r="N339" s="3">
        <f t="shared" si="57"/>
        <v>48.84693014499042</v>
      </c>
      <c r="O339" s="21">
        <f t="shared" si="58"/>
        <v>10.147018075725711</v>
      </c>
      <c r="P339" s="21">
        <f t="shared" si="59"/>
        <v>35.13477962940279</v>
      </c>
      <c r="Q339" s="3" t="s">
        <v>90</v>
      </c>
      <c r="R339" s="12">
        <v>9</v>
      </c>
      <c r="S339" s="1">
        <v>10</v>
      </c>
      <c r="T339" s="1">
        <v>45</v>
      </c>
      <c r="U339" s="1">
        <v>26</v>
      </c>
    </row>
    <row r="340" spans="1:21" ht="11.25">
      <c r="A340" s="1">
        <v>22000</v>
      </c>
      <c r="B340" s="1">
        <v>5</v>
      </c>
      <c r="C340" s="1" t="s">
        <v>83</v>
      </c>
      <c r="D340" s="1">
        <v>610</v>
      </c>
      <c r="E340" s="1" t="s">
        <v>14</v>
      </c>
      <c r="F340" s="1" t="s">
        <v>41</v>
      </c>
      <c r="G340" s="6">
        <v>2486402</v>
      </c>
      <c r="H340" s="6">
        <v>3832802</v>
      </c>
      <c r="I340" s="6">
        <v>90890</v>
      </c>
      <c r="J340" s="6">
        <v>102126</v>
      </c>
      <c r="K340" s="19">
        <f t="shared" si="54"/>
        <v>11236</v>
      </c>
      <c r="L340" s="6">
        <f t="shared" si="55"/>
        <v>27356.166795026955</v>
      </c>
      <c r="M340" s="6">
        <f t="shared" si="56"/>
        <v>37530.129447936866</v>
      </c>
      <c r="N340" s="3">
        <f t="shared" si="57"/>
        <v>54.15053559319853</v>
      </c>
      <c r="O340" s="3">
        <f t="shared" si="58"/>
        <v>12.362196061172837</v>
      </c>
      <c r="P340" s="3">
        <f t="shared" si="59"/>
        <v>37.19074652944221</v>
      </c>
      <c r="Q340" s="3" t="s">
        <v>90</v>
      </c>
      <c r="R340" s="12">
        <v>8</v>
      </c>
      <c r="S340" s="1">
        <v>7</v>
      </c>
      <c r="T340" s="1">
        <v>32</v>
      </c>
      <c r="U340" s="1">
        <v>41</v>
      </c>
    </row>
    <row r="341" spans="1:21" ht="11.25">
      <c r="A341" s="1">
        <v>22000</v>
      </c>
      <c r="B341" s="1">
        <v>5</v>
      </c>
      <c r="C341" s="1" t="s">
        <v>83</v>
      </c>
      <c r="D341" s="1">
        <v>800</v>
      </c>
      <c r="E341" s="1" t="s">
        <v>17</v>
      </c>
      <c r="F341" s="1" t="s">
        <v>41</v>
      </c>
      <c r="G341" s="6">
        <v>11112724</v>
      </c>
      <c r="H341" s="6">
        <v>19247999</v>
      </c>
      <c r="I341" s="6">
        <v>533618</v>
      </c>
      <c r="J341" s="6">
        <v>719722</v>
      </c>
      <c r="K341" s="19">
        <f t="shared" si="54"/>
        <v>186104</v>
      </c>
      <c r="L341" s="6">
        <f t="shared" si="55"/>
        <v>20825.242027068052</v>
      </c>
      <c r="M341" s="6">
        <f t="shared" si="56"/>
        <v>26743.65796793762</v>
      </c>
      <c r="N341" s="3">
        <f t="shared" si="57"/>
        <v>73.20684829390164</v>
      </c>
      <c r="O341" s="3">
        <f t="shared" si="58"/>
        <v>34.87588499638319</v>
      </c>
      <c r="P341" s="3">
        <f t="shared" si="59"/>
        <v>28.41943413275572</v>
      </c>
      <c r="Q341" s="3" t="s">
        <v>90</v>
      </c>
      <c r="R341" s="12">
        <v>3</v>
      </c>
      <c r="S341" s="1">
        <v>13</v>
      </c>
      <c r="T341" s="1">
        <v>34</v>
      </c>
      <c r="U341" s="1">
        <v>48</v>
      </c>
    </row>
    <row r="342" spans="1:21" ht="11.25">
      <c r="A342" s="1">
        <v>22000</v>
      </c>
      <c r="B342" s="1">
        <v>5</v>
      </c>
      <c r="C342" s="1" t="s">
        <v>83</v>
      </c>
      <c r="D342" s="1">
        <v>920</v>
      </c>
      <c r="E342" s="1" t="s">
        <v>19</v>
      </c>
      <c r="F342" s="1" t="s">
        <v>41</v>
      </c>
      <c r="G342" s="6">
        <v>1241215</v>
      </c>
      <c r="H342" s="6">
        <v>1252252</v>
      </c>
      <c r="I342" s="6">
        <v>55109</v>
      </c>
      <c r="J342" s="6">
        <v>40885</v>
      </c>
      <c r="K342" s="19">
        <f t="shared" si="54"/>
        <v>-14224</v>
      </c>
      <c r="L342" s="6">
        <f t="shared" si="55"/>
        <v>22522.909143697034</v>
      </c>
      <c r="M342" s="6">
        <f t="shared" si="56"/>
        <v>30628.64131099425</v>
      </c>
      <c r="N342" s="3">
        <f t="shared" si="57"/>
        <v>0.8892093634060183</v>
      </c>
      <c r="O342" s="3">
        <f t="shared" si="58"/>
        <v>-25.810666134388217</v>
      </c>
      <c r="P342" s="3">
        <f t="shared" si="59"/>
        <v>35.98883303920613</v>
      </c>
      <c r="Q342" s="3" t="s">
        <v>90</v>
      </c>
      <c r="R342" s="12">
        <v>14</v>
      </c>
      <c r="S342" s="1">
        <v>8</v>
      </c>
      <c r="T342" s="1">
        <v>30</v>
      </c>
      <c r="U342" s="1">
        <v>37</v>
      </c>
    </row>
    <row r="343" spans="1:21" ht="11.25">
      <c r="A343" s="1">
        <v>23000</v>
      </c>
      <c r="B343" s="1">
        <v>1</v>
      </c>
      <c r="C343" s="1" t="s">
        <v>83</v>
      </c>
      <c r="D343" s="1">
        <v>100</v>
      </c>
      <c r="E343" s="1" t="s">
        <v>9</v>
      </c>
      <c r="F343" s="1" t="s">
        <v>42</v>
      </c>
      <c r="G343" s="6">
        <v>173751</v>
      </c>
      <c r="H343" s="6">
        <v>294021</v>
      </c>
      <c r="I343" s="6">
        <v>12014</v>
      </c>
      <c r="J343" s="6">
        <v>21263</v>
      </c>
      <c r="K343" s="19">
        <f aca="true" t="shared" si="60" ref="K343:K374">+J343-I343</f>
        <v>9249</v>
      </c>
      <c r="L343" s="6">
        <f aca="true" t="shared" si="61" ref="L343:L375">+G343/I343*1000</f>
        <v>14462.377226569004</v>
      </c>
      <c r="M343" s="6">
        <f aca="true" t="shared" si="62" ref="M343:M375">+H343/J343*1000</f>
        <v>13827.822978883507</v>
      </c>
      <c r="N343" s="3">
        <f aca="true" t="shared" si="63" ref="N343:N375">+((H343/G343)-1)*100</f>
        <v>69.21974549786765</v>
      </c>
      <c r="O343" s="20">
        <f aca="true" t="shared" si="64" ref="O343:O375">+((J343/I343)-1)*100</f>
        <v>76.98518395205593</v>
      </c>
      <c r="P343" s="21">
        <f aca="true" t="shared" si="65" ref="P343:P375">+((M343/L343)-1)*100</f>
        <v>-4.387620636251621</v>
      </c>
      <c r="Q343" s="3" t="s">
        <v>91</v>
      </c>
      <c r="R343" s="12">
        <v>1</v>
      </c>
      <c r="S343" s="1">
        <v>13</v>
      </c>
      <c r="T343" s="1">
        <v>5</v>
      </c>
      <c r="U343" s="1">
        <v>44</v>
      </c>
    </row>
    <row r="344" spans="1:21" ht="11.25">
      <c r="A344" s="1">
        <v>23000</v>
      </c>
      <c r="B344" s="1">
        <v>1</v>
      </c>
      <c r="C344" s="1" t="s">
        <v>83</v>
      </c>
      <c r="D344" s="1">
        <v>200</v>
      </c>
      <c r="E344" s="1" t="s">
        <v>10</v>
      </c>
      <c r="F344" s="1" t="s">
        <v>42</v>
      </c>
      <c r="G344" s="6">
        <v>7627</v>
      </c>
      <c r="H344" s="6">
        <v>4422</v>
      </c>
      <c r="I344" s="6">
        <v>370</v>
      </c>
      <c r="J344" s="6">
        <v>327</v>
      </c>
      <c r="K344" s="19">
        <f t="shared" si="60"/>
        <v>-43</v>
      </c>
      <c r="L344" s="6">
        <f t="shared" si="61"/>
        <v>20613.513513513513</v>
      </c>
      <c r="M344" s="6">
        <f t="shared" si="62"/>
        <v>13522.935779816515</v>
      </c>
      <c r="N344" s="3">
        <f t="shared" si="63"/>
        <v>-42.02176478300773</v>
      </c>
      <c r="O344" s="20">
        <f t="shared" si="64"/>
        <v>-11.621621621621625</v>
      </c>
      <c r="P344" s="21">
        <f t="shared" si="65"/>
        <v>-34.39771550370906</v>
      </c>
      <c r="Q344" s="3" t="s">
        <v>91</v>
      </c>
      <c r="R344" s="12">
        <v>11</v>
      </c>
      <c r="S344" s="1">
        <v>14</v>
      </c>
      <c r="T344" s="1">
        <v>17</v>
      </c>
      <c r="U344" s="1">
        <v>49</v>
      </c>
    </row>
    <row r="345" spans="1:21" ht="11.25">
      <c r="A345" s="1">
        <v>23000</v>
      </c>
      <c r="B345" s="1">
        <v>1</v>
      </c>
      <c r="C345" s="1" t="s">
        <v>83</v>
      </c>
      <c r="D345" s="1">
        <v>932</v>
      </c>
      <c r="E345" s="1" t="s">
        <v>21</v>
      </c>
      <c r="F345" s="1" t="s">
        <v>42</v>
      </c>
      <c r="G345" s="6">
        <v>1190612</v>
      </c>
      <c r="H345" s="6">
        <v>1854767</v>
      </c>
      <c r="I345" s="6">
        <v>51256</v>
      </c>
      <c r="J345" s="6">
        <v>57848</v>
      </c>
      <c r="K345" s="19">
        <f t="shared" si="60"/>
        <v>6592</v>
      </c>
      <c r="L345" s="6">
        <f t="shared" si="61"/>
        <v>23228.734196972062</v>
      </c>
      <c r="M345" s="6">
        <f t="shared" si="62"/>
        <v>32062.76794357627</v>
      </c>
      <c r="N345" s="3">
        <f t="shared" si="63"/>
        <v>55.782656314567625</v>
      </c>
      <c r="O345" s="3">
        <f t="shared" si="64"/>
        <v>12.86093335414391</v>
      </c>
      <c r="P345" s="20">
        <f t="shared" si="65"/>
        <v>38.030629097971904</v>
      </c>
      <c r="Q345" s="3" t="s">
        <v>92</v>
      </c>
      <c r="R345" s="12">
        <v>5</v>
      </c>
      <c r="S345" s="1">
        <v>3</v>
      </c>
      <c r="T345" s="1">
        <v>40</v>
      </c>
      <c r="U345" s="1">
        <v>32</v>
      </c>
    </row>
    <row r="346" spans="1:21" ht="11.25">
      <c r="A346" s="1">
        <v>23000</v>
      </c>
      <c r="B346" s="1">
        <v>1</v>
      </c>
      <c r="C346" s="1" t="s">
        <v>83</v>
      </c>
      <c r="D346" s="1">
        <v>81</v>
      </c>
      <c r="E346" s="1" t="s">
        <v>8</v>
      </c>
      <c r="F346" s="1" t="s">
        <v>42</v>
      </c>
      <c r="G346" s="6">
        <v>156346</v>
      </c>
      <c r="H346" s="6">
        <v>145175</v>
      </c>
      <c r="I346" s="6">
        <v>11816</v>
      </c>
      <c r="J346" s="6">
        <v>10528</v>
      </c>
      <c r="K346" s="19">
        <f t="shared" si="60"/>
        <v>-1288</v>
      </c>
      <c r="L346" s="6">
        <f t="shared" si="61"/>
        <v>13231.719702098848</v>
      </c>
      <c r="M346" s="6">
        <f t="shared" si="62"/>
        <v>13789.418693009118</v>
      </c>
      <c r="N346" s="3">
        <f t="shared" si="63"/>
        <v>-7.145050081230098</v>
      </c>
      <c r="O346" s="21">
        <f t="shared" si="64"/>
        <v>-10.900473933649291</v>
      </c>
      <c r="P346" s="21">
        <f t="shared" si="65"/>
        <v>4.214864004576868</v>
      </c>
      <c r="Q346" s="3" t="s">
        <v>90</v>
      </c>
      <c r="R346" s="12">
        <v>10</v>
      </c>
      <c r="S346" s="1">
        <v>12</v>
      </c>
      <c r="T346" s="1">
        <v>41</v>
      </c>
      <c r="U346" s="1">
        <v>27</v>
      </c>
    </row>
    <row r="347" spans="1:21" ht="11.25">
      <c r="A347" s="1">
        <v>23000</v>
      </c>
      <c r="B347" s="1">
        <v>1</v>
      </c>
      <c r="C347" s="1" t="s">
        <v>83</v>
      </c>
      <c r="D347" s="1">
        <v>300</v>
      </c>
      <c r="E347" s="1" t="s">
        <v>11</v>
      </c>
      <c r="F347" s="1" t="s">
        <v>42</v>
      </c>
      <c r="G347" s="6">
        <v>1152372</v>
      </c>
      <c r="H347" s="6">
        <v>1589147</v>
      </c>
      <c r="I347" s="6">
        <v>48365</v>
      </c>
      <c r="J347" s="6">
        <v>53111</v>
      </c>
      <c r="K347" s="19">
        <f t="shared" si="60"/>
        <v>4746</v>
      </c>
      <c r="L347" s="6">
        <f t="shared" si="61"/>
        <v>23826.568799751887</v>
      </c>
      <c r="M347" s="6">
        <f t="shared" si="62"/>
        <v>29921.240421005066</v>
      </c>
      <c r="N347" s="3">
        <f t="shared" si="63"/>
        <v>37.90225725720513</v>
      </c>
      <c r="O347" s="21">
        <f t="shared" si="64"/>
        <v>9.812881215755187</v>
      </c>
      <c r="P347" s="21">
        <f t="shared" si="65"/>
        <v>25.57930884835018</v>
      </c>
      <c r="Q347" s="3" t="s">
        <v>90</v>
      </c>
      <c r="R347" s="12">
        <v>8</v>
      </c>
      <c r="S347" s="1">
        <v>10</v>
      </c>
      <c r="T347" s="1">
        <v>44</v>
      </c>
      <c r="U347" s="1">
        <v>44</v>
      </c>
    </row>
    <row r="348" spans="1:21" ht="11.25">
      <c r="A348" s="1">
        <v>23000</v>
      </c>
      <c r="B348" s="1">
        <v>1</v>
      </c>
      <c r="C348" s="1" t="s">
        <v>83</v>
      </c>
      <c r="D348" s="1">
        <v>400</v>
      </c>
      <c r="E348" s="1" t="s">
        <v>12</v>
      </c>
      <c r="F348" s="1" t="s">
        <v>42</v>
      </c>
      <c r="G348" s="6">
        <v>3082865</v>
      </c>
      <c r="H348" s="6">
        <v>3441606</v>
      </c>
      <c r="I348" s="6">
        <v>110045</v>
      </c>
      <c r="J348" s="6">
        <v>92520</v>
      </c>
      <c r="K348" s="19">
        <f t="shared" si="60"/>
        <v>-17525</v>
      </c>
      <c r="L348" s="6">
        <f t="shared" si="61"/>
        <v>28014.584942523514</v>
      </c>
      <c r="M348" s="6">
        <f t="shared" si="62"/>
        <v>37198.5084306096</v>
      </c>
      <c r="N348" s="3">
        <f t="shared" si="63"/>
        <v>11.63661075006528</v>
      </c>
      <c r="O348" s="21">
        <f t="shared" si="64"/>
        <v>-15.925303285019766</v>
      </c>
      <c r="P348" s="21">
        <f t="shared" si="65"/>
        <v>32.782650561942674</v>
      </c>
      <c r="Q348" s="3" t="s">
        <v>90</v>
      </c>
      <c r="R348" s="12">
        <v>12</v>
      </c>
      <c r="S348" s="1">
        <v>8</v>
      </c>
      <c r="T348" s="1">
        <v>45</v>
      </c>
      <c r="U348" s="1">
        <v>45</v>
      </c>
    </row>
    <row r="349" spans="1:21" ht="11.25">
      <c r="A349" s="1">
        <v>23000</v>
      </c>
      <c r="B349" s="1">
        <v>1</v>
      </c>
      <c r="C349" s="1" t="s">
        <v>83</v>
      </c>
      <c r="D349" s="1">
        <v>500</v>
      </c>
      <c r="E349" s="1" t="s">
        <v>13</v>
      </c>
      <c r="F349" s="1" t="s">
        <v>42</v>
      </c>
      <c r="G349" s="6">
        <v>792469</v>
      </c>
      <c r="H349" s="6">
        <v>1146884</v>
      </c>
      <c r="I349" s="6">
        <v>27667</v>
      </c>
      <c r="J349" s="6">
        <v>30905</v>
      </c>
      <c r="K349" s="19">
        <f t="shared" si="60"/>
        <v>3238</v>
      </c>
      <c r="L349" s="6">
        <f t="shared" si="61"/>
        <v>28643.112733581525</v>
      </c>
      <c r="M349" s="6">
        <f t="shared" si="62"/>
        <v>37109.98220352694</v>
      </c>
      <c r="N349" s="3">
        <f t="shared" si="63"/>
        <v>44.72288505922628</v>
      </c>
      <c r="O349" s="21">
        <f t="shared" si="64"/>
        <v>11.703473452127078</v>
      </c>
      <c r="P349" s="21">
        <f t="shared" si="65"/>
        <v>29.559879014192326</v>
      </c>
      <c r="Q349" s="3" t="s">
        <v>90</v>
      </c>
      <c r="R349" s="12">
        <v>6</v>
      </c>
      <c r="S349" s="1">
        <v>9</v>
      </c>
      <c r="T349" s="1">
        <v>43</v>
      </c>
      <c r="U349" s="1">
        <v>41</v>
      </c>
    </row>
    <row r="350" spans="1:21" ht="11.25">
      <c r="A350" s="1">
        <v>23000</v>
      </c>
      <c r="B350" s="1">
        <v>1</v>
      </c>
      <c r="C350" s="1" t="s">
        <v>83</v>
      </c>
      <c r="D350" s="1">
        <v>610</v>
      </c>
      <c r="E350" s="1" t="s">
        <v>14</v>
      </c>
      <c r="F350" s="1" t="s">
        <v>42</v>
      </c>
      <c r="G350" s="6">
        <v>759024</v>
      </c>
      <c r="H350" s="6">
        <v>1131901</v>
      </c>
      <c r="I350" s="6">
        <v>27504</v>
      </c>
      <c r="J350" s="6">
        <v>30511</v>
      </c>
      <c r="K350" s="19">
        <f t="shared" si="60"/>
        <v>3007</v>
      </c>
      <c r="L350" s="6">
        <f t="shared" si="61"/>
        <v>27596.858638743455</v>
      </c>
      <c r="M350" s="6">
        <f t="shared" si="62"/>
        <v>37098.128543803876</v>
      </c>
      <c r="N350" s="3">
        <f t="shared" si="63"/>
        <v>49.12585109298257</v>
      </c>
      <c r="O350" s="3">
        <f t="shared" si="64"/>
        <v>10.932955206515427</v>
      </c>
      <c r="P350" s="3">
        <f t="shared" si="65"/>
        <v>34.42880955922103</v>
      </c>
      <c r="Q350" s="3" t="s">
        <v>90</v>
      </c>
      <c r="R350" s="12">
        <v>7</v>
      </c>
      <c r="S350" s="1">
        <v>5</v>
      </c>
      <c r="T350" s="1">
        <v>33</v>
      </c>
      <c r="U350" s="1">
        <v>44</v>
      </c>
    </row>
    <row r="351" spans="1:21" ht="11.25">
      <c r="A351" s="1">
        <v>23000</v>
      </c>
      <c r="B351" s="1">
        <v>1</v>
      </c>
      <c r="C351" s="1" t="s">
        <v>83</v>
      </c>
      <c r="D351" s="1">
        <v>620</v>
      </c>
      <c r="E351" s="1" t="s">
        <v>15</v>
      </c>
      <c r="F351" s="1" t="s">
        <v>42</v>
      </c>
      <c r="G351" s="6">
        <v>1702476</v>
      </c>
      <c r="H351" s="6">
        <v>2574846</v>
      </c>
      <c r="I351" s="6">
        <v>130108</v>
      </c>
      <c r="J351" s="6">
        <v>146950</v>
      </c>
      <c r="K351" s="19">
        <f t="shared" si="60"/>
        <v>16842</v>
      </c>
      <c r="L351" s="6">
        <f t="shared" si="61"/>
        <v>13085.098533525994</v>
      </c>
      <c r="M351" s="6">
        <f t="shared" si="62"/>
        <v>17521.919020074853</v>
      </c>
      <c r="N351" s="3">
        <f t="shared" si="63"/>
        <v>51.24125097798735</v>
      </c>
      <c r="O351" s="3">
        <f t="shared" si="64"/>
        <v>12.944630614566366</v>
      </c>
      <c r="P351" s="3">
        <f t="shared" si="65"/>
        <v>33.907428936672176</v>
      </c>
      <c r="Q351" s="3" t="s">
        <v>90</v>
      </c>
      <c r="R351" s="12">
        <v>4</v>
      </c>
      <c r="S351" s="1">
        <v>6</v>
      </c>
      <c r="T351" s="1">
        <v>40</v>
      </c>
      <c r="U351" s="1">
        <v>32</v>
      </c>
    </row>
    <row r="352" spans="1:21" ht="11.25">
      <c r="A352" s="1">
        <v>23000</v>
      </c>
      <c r="B352" s="1">
        <v>1</v>
      </c>
      <c r="C352" s="1" t="s">
        <v>83</v>
      </c>
      <c r="D352" s="1">
        <v>700</v>
      </c>
      <c r="E352" s="1" t="s">
        <v>16</v>
      </c>
      <c r="F352" s="1" t="s">
        <v>42</v>
      </c>
      <c r="G352" s="6">
        <v>768468</v>
      </c>
      <c r="H352" s="6">
        <v>1488861</v>
      </c>
      <c r="I352" s="6">
        <v>41419</v>
      </c>
      <c r="J352" s="6">
        <v>51536</v>
      </c>
      <c r="K352" s="19">
        <f t="shared" si="60"/>
        <v>10117</v>
      </c>
      <c r="L352" s="6">
        <f t="shared" si="61"/>
        <v>18553.514087737512</v>
      </c>
      <c r="M352" s="6">
        <f t="shared" si="62"/>
        <v>28889.727569077928</v>
      </c>
      <c r="N352" s="3">
        <f t="shared" si="63"/>
        <v>93.7440465966052</v>
      </c>
      <c r="O352" s="3">
        <f t="shared" si="64"/>
        <v>24.42598807310654</v>
      </c>
      <c r="P352" s="3">
        <f t="shared" si="65"/>
        <v>55.71027371128514</v>
      </c>
      <c r="Q352" s="3" t="s">
        <v>90</v>
      </c>
      <c r="R352" s="12">
        <v>3</v>
      </c>
      <c r="S352" s="1">
        <v>1</v>
      </c>
      <c r="T352" s="1">
        <v>34</v>
      </c>
      <c r="U352" s="1">
        <v>42</v>
      </c>
    </row>
    <row r="353" spans="1:21" ht="11.25">
      <c r="A353" s="1">
        <v>23000</v>
      </c>
      <c r="B353" s="1">
        <v>1</v>
      </c>
      <c r="C353" s="1" t="s">
        <v>83</v>
      </c>
      <c r="D353" s="1">
        <v>800</v>
      </c>
      <c r="E353" s="1" t="s">
        <v>17</v>
      </c>
      <c r="F353" s="1" t="s">
        <v>42</v>
      </c>
      <c r="G353" s="6">
        <v>3409790</v>
      </c>
      <c r="H353" s="6">
        <v>6174527</v>
      </c>
      <c r="I353" s="6">
        <v>184862</v>
      </c>
      <c r="J353" s="6">
        <v>250370</v>
      </c>
      <c r="K353" s="19">
        <f t="shared" si="60"/>
        <v>65508</v>
      </c>
      <c r="L353" s="6">
        <f t="shared" si="61"/>
        <v>18445.05631227618</v>
      </c>
      <c r="M353" s="6">
        <f t="shared" si="62"/>
        <v>24661.608818947956</v>
      </c>
      <c r="N353" s="3">
        <f t="shared" si="63"/>
        <v>81.0823247179445</v>
      </c>
      <c r="O353" s="3">
        <f t="shared" si="64"/>
        <v>35.43616319200269</v>
      </c>
      <c r="P353" s="3">
        <f t="shared" si="65"/>
        <v>33.70308228625098</v>
      </c>
      <c r="Q353" s="3" t="s">
        <v>90</v>
      </c>
      <c r="R353" s="12">
        <v>2</v>
      </c>
      <c r="S353" s="1">
        <v>7</v>
      </c>
      <c r="T353" s="1">
        <v>33</v>
      </c>
      <c r="U353" s="1">
        <v>44</v>
      </c>
    </row>
    <row r="354" spans="1:21" ht="11.25">
      <c r="A354" s="1">
        <v>23000</v>
      </c>
      <c r="B354" s="1">
        <v>1</v>
      </c>
      <c r="C354" s="1" t="s">
        <v>83</v>
      </c>
      <c r="D354" s="1">
        <v>910</v>
      </c>
      <c r="E354" s="1" t="s">
        <v>18</v>
      </c>
      <c r="F354" s="1" t="s">
        <v>42</v>
      </c>
      <c r="G354" s="6">
        <v>781376</v>
      </c>
      <c r="H354" s="6">
        <v>888127</v>
      </c>
      <c r="I354" s="6">
        <v>19187</v>
      </c>
      <c r="J354" s="6">
        <v>14149</v>
      </c>
      <c r="K354" s="19">
        <f t="shared" si="60"/>
        <v>-5038</v>
      </c>
      <c r="L354" s="6">
        <f t="shared" si="61"/>
        <v>40724.24037108459</v>
      </c>
      <c r="M354" s="6">
        <f t="shared" si="62"/>
        <v>62769.59502438335</v>
      </c>
      <c r="N354" s="3">
        <f t="shared" si="63"/>
        <v>13.661924604799736</v>
      </c>
      <c r="O354" s="3">
        <f t="shared" si="64"/>
        <v>-26.25736175535519</v>
      </c>
      <c r="P354" s="3">
        <f t="shared" si="65"/>
        <v>54.1332495153221</v>
      </c>
      <c r="Q354" s="3" t="s">
        <v>90</v>
      </c>
      <c r="R354" s="12">
        <v>13</v>
      </c>
      <c r="S354" s="1">
        <v>2</v>
      </c>
      <c r="T354" s="1">
        <v>50</v>
      </c>
      <c r="U354" s="1">
        <v>17</v>
      </c>
    </row>
    <row r="355" spans="1:21" ht="11.25">
      <c r="A355" s="1">
        <v>23000</v>
      </c>
      <c r="B355" s="1">
        <v>1</v>
      </c>
      <c r="C355" s="1" t="s">
        <v>83</v>
      </c>
      <c r="D355" s="1">
        <v>920</v>
      </c>
      <c r="E355" s="1" t="s">
        <v>19</v>
      </c>
      <c r="F355" s="1" t="s">
        <v>42</v>
      </c>
      <c r="G355" s="6">
        <v>395688</v>
      </c>
      <c r="H355" s="6">
        <v>310963</v>
      </c>
      <c r="I355" s="6">
        <v>16505</v>
      </c>
      <c r="J355" s="6">
        <v>10393</v>
      </c>
      <c r="K355" s="19">
        <f t="shared" si="60"/>
        <v>-6112</v>
      </c>
      <c r="L355" s="6">
        <f t="shared" si="61"/>
        <v>23973.826113299</v>
      </c>
      <c r="M355" s="6">
        <f t="shared" si="62"/>
        <v>29920.427210622536</v>
      </c>
      <c r="N355" s="3">
        <f t="shared" si="63"/>
        <v>-21.4120721376438</v>
      </c>
      <c r="O355" s="3">
        <f t="shared" si="64"/>
        <v>-37.03120266585883</v>
      </c>
      <c r="P355" s="3">
        <f t="shared" si="65"/>
        <v>24.80455589032897</v>
      </c>
      <c r="Q355" s="3" t="s">
        <v>90</v>
      </c>
      <c r="R355" s="12">
        <v>14</v>
      </c>
      <c r="S355" s="1">
        <v>11</v>
      </c>
      <c r="T355" s="1">
        <v>44</v>
      </c>
      <c r="U355" s="1">
        <v>44</v>
      </c>
    </row>
    <row r="356" spans="1:21" ht="11.25">
      <c r="A356" s="1">
        <v>23000</v>
      </c>
      <c r="B356" s="1">
        <v>1</v>
      </c>
      <c r="C356" s="1" t="s">
        <v>83</v>
      </c>
      <c r="D356" s="1">
        <v>931</v>
      </c>
      <c r="E356" s="1" t="s">
        <v>20</v>
      </c>
      <c r="F356" s="1" t="s">
        <v>42</v>
      </c>
      <c r="G356" s="6">
        <v>727871</v>
      </c>
      <c r="H356" s="6">
        <v>954554</v>
      </c>
      <c r="I356" s="6">
        <v>25814</v>
      </c>
      <c r="J356" s="6">
        <v>25074</v>
      </c>
      <c r="K356" s="19">
        <f t="shared" si="60"/>
        <v>-740</v>
      </c>
      <c r="L356" s="6">
        <f t="shared" si="61"/>
        <v>28196.753699542885</v>
      </c>
      <c r="M356" s="6">
        <f t="shared" si="62"/>
        <v>38069.47435590652</v>
      </c>
      <c r="N356" s="3">
        <f t="shared" si="63"/>
        <v>31.143293248391537</v>
      </c>
      <c r="O356" s="3">
        <f t="shared" si="64"/>
        <v>-2.8666615015108032</v>
      </c>
      <c r="P356" s="3">
        <f t="shared" si="65"/>
        <v>35.013678388529115</v>
      </c>
      <c r="Q356" s="3" t="s">
        <v>90</v>
      </c>
      <c r="R356" s="12">
        <v>9</v>
      </c>
      <c r="S356" s="1">
        <v>4</v>
      </c>
      <c r="T356" s="1">
        <v>49</v>
      </c>
      <c r="U356" s="1">
        <v>38</v>
      </c>
    </row>
    <row r="357" spans="1:21" ht="11.25">
      <c r="A357" s="1">
        <v>24000</v>
      </c>
      <c r="B357" s="1">
        <v>2</v>
      </c>
      <c r="C357" s="1" t="s">
        <v>83</v>
      </c>
      <c r="D357" s="1">
        <v>910</v>
      </c>
      <c r="E357" s="1" t="s">
        <v>18</v>
      </c>
      <c r="F357" s="1" t="s">
        <v>43</v>
      </c>
      <c r="G357" s="6">
        <v>7189338</v>
      </c>
      <c r="H357" s="6">
        <v>11370103</v>
      </c>
      <c r="I357" s="6">
        <v>163347</v>
      </c>
      <c r="J357" s="6">
        <v>155406</v>
      </c>
      <c r="K357" s="19">
        <f t="shared" si="60"/>
        <v>-7941</v>
      </c>
      <c r="L357" s="6">
        <f t="shared" si="61"/>
        <v>44012.67240904333</v>
      </c>
      <c r="M357" s="6">
        <f t="shared" si="62"/>
        <v>73163.86111218357</v>
      </c>
      <c r="N357" s="3">
        <f t="shared" si="63"/>
        <v>58.15229441152996</v>
      </c>
      <c r="O357" s="20">
        <f t="shared" si="64"/>
        <v>-4.861429961982777</v>
      </c>
      <c r="P357" s="20">
        <f t="shared" si="65"/>
        <v>66.23362569810807</v>
      </c>
      <c r="Q357" s="3" t="s">
        <v>89</v>
      </c>
      <c r="R357" s="12">
        <v>10</v>
      </c>
      <c r="S357" s="1">
        <v>3</v>
      </c>
      <c r="T357" s="1">
        <v>21</v>
      </c>
      <c r="U357" s="1">
        <v>1</v>
      </c>
    </row>
    <row r="358" spans="1:21" ht="11.25">
      <c r="A358" s="1">
        <v>24000</v>
      </c>
      <c r="B358" s="1">
        <v>2</v>
      </c>
      <c r="C358" s="1" t="s">
        <v>83</v>
      </c>
      <c r="D358" s="1">
        <v>920</v>
      </c>
      <c r="E358" s="1" t="s">
        <v>19</v>
      </c>
      <c r="F358" s="1" t="s">
        <v>43</v>
      </c>
      <c r="G358" s="6">
        <v>1720300</v>
      </c>
      <c r="H358" s="6">
        <v>2116589</v>
      </c>
      <c r="I358" s="6">
        <v>62430</v>
      </c>
      <c r="J358" s="6">
        <v>50090</v>
      </c>
      <c r="K358" s="19">
        <f t="shared" si="60"/>
        <v>-12340</v>
      </c>
      <c r="L358" s="6">
        <f t="shared" si="61"/>
        <v>27555.66234182284</v>
      </c>
      <c r="M358" s="6">
        <f t="shared" si="62"/>
        <v>42255.71970453184</v>
      </c>
      <c r="N358" s="3">
        <f t="shared" si="63"/>
        <v>23.036040225542067</v>
      </c>
      <c r="O358" s="20">
        <f t="shared" si="64"/>
        <v>-19.766138074643603</v>
      </c>
      <c r="P358" s="20">
        <f t="shared" si="65"/>
        <v>53.346775629478735</v>
      </c>
      <c r="Q358" s="3" t="s">
        <v>89</v>
      </c>
      <c r="R358" s="12">
        <v>13</v>
      </c>
      <c r="S358" s="1">
        <v>4</v>
      </c>
      <c r="T358" s="1">
        <v>19</v>
      </c>
      <c r="U358" s="1">
        <v>4</v>
      </c>
    </row>
    <row r="359" spans="1:21" ht="11.25">
      <c r="A359" s="1">
        <v>24000</v>
      </c>
      <c r="B359" s="1">
        <v>2</v>
      </c>
      <c r="C359" s="1" t="s">
        <v>83</v>
      </c>
      <c r="D359" s="1">
        <v>932</v>
      </c>
      <c r="E359" s="1" t="s">
        <v>21</v>
      </c>
      <c r="F359" s="1" t="s">
        <v>43</v>
      </c>
      <c r="G359" s="6">
        <v>5720850</v>
      </c>
      <c r="H359" s="6">
        <v>8769056</v>
      </c>
      <c r="I359" s="6">
        <v>179543</v>
      </c>
      <c r="J359" s="6">
        <v>213168</v>
      </c>
      <c r="K359" s="19">
        <f t="shared" si="60"/>
        <v>33625</v>
      </c>
      <c r="L359" s="6">
        <f t="shared" si="61"/>
        <v>31863.397626195398</v>
      </c>
      <c r="M359" s="6">
        <f t="shared" si="62"/>
        <v>41136.831044059145</v>
      </c>
      <c r="N359" s="3">
        <f t="shared" si="63"/>
        <v>53.28239684662244</v>
      </c>
      <c r="O359" s="20">
        <f t="shared" si="64"/>
        <v>18.72810413104382</v>
      </c>
      <c r="P359" s="3">
        <f t="shared" si="65"/>
        <v>29.10371808635974</v>
      </c>
      <c r="Q359" s="3" t="s">
        <v>91</v>
      </c>
      <c r="R359" s="12">
        <v>3</v>
      </c>
      <c r="S359" s="1">
        <v>13</v>
      </c>
      <c r="T359" s="1">
        <v>24</v>
      </c>
      <c r="U359" s="1">
        <v>48</v>
      </c>
    </row>
    <row r="360" spans="1:21" ht="11.25">
      <c r="A360" s="1">
        <v>24000</v>
      </c>
      <c r="B360" s="1">
        <v>2</v>
      </c>
      <c r="C360" s="1" t="s">
        <v>83</v>
      </c>
      <c r="D360" s="1">
        <v>81</v>
      </c>
      <c r="E360" s="1" t="s">
        <v>8</v>
      </c>
      <c r="F360" s="1" t="s">
        <v>43</v>
      </c>
      <c r="G360" s="6">
        <v>336262</v>
      </c>
      <c r="H360" s="6">
        <v>392676</v>
      </c>
      <c r="I360" s="6">
        <v>22129</v>
      </c>
      <c r="J360" s="6">
        <v>19014</v>
      </c>
      <c r="K360" s="19">
        <f t="shared" si="60"/>
        <v>-3115</v>
      </c>
      <c r="L360" s="6">
        <f t="shared" si="61"/>
        <v>15195.535270459577</v>
      </c>
      <c r="M360" s="6">
        <f t="shared" si="62"/>
        <v>20651.94067529189</v>
      </c>
      <c r="N360" s="3">
        <f t="shared" si="63"/>
        <v>16.776799043602896</v>
      </c>
      <c r="O360" s="21">
        <f t="shared" si="64"/>
        <v>-14.076551131998738</v>
      </c>
      <c r="P360" s="20">
        <f t="shared" si="65"/>
        <v>35.90795130093032</v>
      </c>
      <c r="Q360" s="3" t="s">
        <v>92</v>
      </c>
      <c r="R360" s="12">
        <v>12</v>
      </c>
      <c r="S360" s="1">
        <v>10</v>
      </c>
      <c r="T360" s="1">
        <v>48</v>
      </c>
      <c r="U360" s="1">
        <v>14</v>
      </c>
    </row>
    <row r="361" spans="1:21" ht="11.25">
      <c r="A361" s="1">
        <v>24000</v>
      </c>
      <c r="B361" s="1">
        <v>2</v>
      </c>
      <c r="C361" s="1" t="s">
        <v>83</v>
      </c>
      <c r="D361" s="1">
        <v>100</v>
      </c>
      <c r="E361" s="1" t="s">
        <v>9</v>
      </c>
      <c r="F361" s="1" t="s">
        <v>43</v>
      </c>
      <c r="G361" s="6">
        <v>407706</v>
      </c>
      <c r="H361" s="6">
        <v>700107</v>
      </c>
      <c r="I361" s="6">
        <v>26369</v>
      </c>
      <c r="J361" s="6">
        <v>34846</v>
      </c>
      <c r="K361" s="19">
        <f t="shared" si="60"/>
        <v>8477</v>
      </c>
      <c r="L361" s="6">
        <f t="shared" si="61"/>
        <v>15461.564716143957</v>
      </c>
      <c r="M361" s="6">
        <f t="shared" si="62"/>
        <v>20091.459564942892</v>
      </c>
      <c r="N361" s="3">
        <f t="shared" si="63"/>
        <v>71.71859133787581</v>
      </c>
      <c r="O361" s="21">
        <f t="shared" si="64"/>
        <v>32.14759755773826</v>
      </c>
      <c r="P361" s="20">
        <f t="shared" si="65"/>
        <v>29.944542701843744</v>
      </c>
      <c r="Q361" s="3" t="s">
        <v>92</v>
      </c>
      <c r="R361" s="12">
        <v>1</v>
      </c>
      <c r="S361" s="1">
        <v>12</v>
      </c>
      <c r="T361" s="1">
        <v>45</v>
      </c>
      <c r="U361" s="1">
        <v>18</v>
      </c>
    </row>
    <row r="362" spans="1:21" ht="11.25">
      <c r="A362" s="1">
        <v>24000</v>
      </c>
      <c r="B362" s="1">
        <v>2</v>
      </c>
      <c r="C362" s="1" t="s">
        <v>83</v>
      </c>
      <c r="D362" s="1">
        <v>200</v>
      </c>
      <c r="E362" s="1" t="s">
        <v>10</v>
      </c>
      <c r="F362" s="1" t="s">
        <v>43</v>
      </c>
      <c r="G362" s="6">
        <v>85238</v>
      </c>
      <c r="H362" s="6">
        <v>138050</v>
      </c>
      <c r="I362" s="6">
        <v>3875</v>
      </c>
      <c r="J362" s="6">
        <v>2708</v>
      </c>
      <c r="K362" s="19">
        <f t="shared" si="60"/>
        <v>-1167</v>
      </c>
      <c r="L362" s="6">
        <f t="shared" si="61"/>
        <v>21996.90322580645</v>
      </c>
      <c r="M362" s="6">
        <f t="shared" si="62"/>
        <v>50978.58197932053</v>
      </c>
      <c r="N362" s="3">
        <f t="shared" si="63"/>
        <v>61.95828151763298</v>
      </c>
      <c r="O362" s="21">
        <f t="shared" si="64"/>
        <v>-30.116129032258065</v>
      </c>
      <c r="P362" s="20">
        <f t="shared" si="65"/>
        <v>131.7534493651506</v>
      </c>
      <c r="Q362" s="3" t="s">
        <v>92</v>
      </c>
      <c r="R362" s="12">
        <v>14</v>
      </c>
      <c r="S362" s="1">
        <v>1</v>
      </c>
      <c r="T362" s="1">
        <v>39</v>
      </c>
      <c r="U362" s="1">
        <v>5</v>
      </c>
    </row>
    <row r="363" spans="1:21" ht="11.25">
      <c r="A363" s="1">
        <v>24000</v>
      </c>
      <c r="B363" s="1">
        <v>2</v>
      </c>
      <c r="C363" s="1" t="s">
        <v>83</v>
      </c>
      <c r="D363" s="1">
        <v>300</v>
      </c>
      <c r="E363" s="1" t="s">
        <v>11</v>
      </c>
      <c r="F363" s="1" t="s">
        <v>43</v>
      </c>
      <c r="G363" s="6">
        <v>5846302</v>
      </c>
      <c r="H363" s="6">
        <v>8142566</v>
      </c>
      <c r="I363" s="6">
        <v>198172</v>
      </c>
      <c r="J363" s="6">
        <v>204916</v>
      </c>
      <c r="K363" s="19">
        <f t="shared" si="60"/>
        <v>6744</v>
      </c>
      <c r="L363" s="6">
        <f t="shared" si="61"/>
        <v>29501.150515713623</v>
      </c>
      <c r="M363" s="6">
        <f t="shared" si="62"/>
        <v>39736.11626227332</v>
      </c>
      <c r="N363" s="3">
        <f t="shared" si="63"/>
        <v>39.277204632945754</v>
      </c>
      <c r="O363" s="21">
        <f t="shared" si="64"/>
        <v>3.4031043739781497</v>
      </c>
      <c r="P363" s="20">
        <f t="shared" si="65"/>
        <v>34.69344607800329</v>
      </c>
      <c r="Q363" s="3" t="s">
        <v>92</v>
      </c>
      <c r="R363" s="12">
        <v>8</v>
      </c>
      <c r="S363" s="1">
        <v>11</v>
      </c>
      <c r="T363" s="1">
        <v>48</v>
      </c>
      <c r="U363" s="1">
        <v>26</v>
      </c>
    </row>
    <row r="364" spans="1:21" ht="11.25">
      <c r="A364" s="1">
        <v>24000</v>
      </c>
      <c r="B364" s="1">
        <v>2</v>
      </c>
      <c r="C364" s="1" t="s">
        <v>83</v>
      </c>
      <c r="D364" s="1">
        <v>500</v>
      </c>
      <c r="E364" s="1" t="s">
        <v>13</v>
      </c>
      <c r="F364" s="1" t="s">
        <v>43</v>
      </c>
      <c r="G364" s="6">
        <v>4051295</v>
      </c>
      <c r="H364" s="6">
        <v>6835970</v>
      </c>
      <c r="I364" s="6">
        <v>118530</v>
      </c>
      <c r="J364" s="6">
        <v>137437</v>
      </c>
      <c r="K364" s="19">
        <f t="shared" si="60"/>
        <v>18907</v>
      </c>
      <c r="L364" s="6">
        <f t="shared" si="61"/>
        <v>34179.49042436514</v>
      </c>
      <c r="M364" s="6">
        <f t="shared" si="62"/>
        <v>49738.934930186195</v>
      </c>
      <c r="N364" s="3">
        <f t="shared" si="63"/>
        <v>68.7354290418249</v>
      </c>
      <c r="O364" s="21">
        <f t="shared" si="64"/>
        <v>15.95123597401502</v>
      </c>
      <c r="P364" s="20">
        <f t="shared" si="65"/>
        <v>45.522751546726894</v>
      </c>
      <c r="Q364" s="3" t="s">
        <v>92</v>
      </c>
      <c r="R364" s="12">
        <v>4</v>
      </c>
      <c r="S364" s="1">
        <v>6</v>
      </c>
      <c r="T364" s="1">
        <v>39</v>
      </c>
      <c r="U364" s="1">
        <v>13</v>
      </c>
    </row>
    <row r="365" spans="1:21" ht="11.25">
      <c r="A365" s="1">
        <v>24000</v>
      </c>
      <c r="B365" s="1">
        <v>2</v>
      </c>
      <c r="C365" s="1" t="s">
        <v>83</v>
      </c>
      <c r="D365" s="1">
        <v>610</v>
      </c>
      <c r="E365" s="1" t="s">
        <v>14</v>
      </c>
      <c r="F365" s="1" t="s">
        <v>43</v>
      </c>
      <c r="G365" s="6">
        <v>3969480</v>
      </c>
      <c r="H365" s="6">
        <v>6348164</v>
      </c>
      <c r="I365" s="6">
        <v>117405</v>
      </c>
      <c r="J365" s="6">
        <v>123604</v>
      </c>
      <c r="K365" s="19">
        <f t="shared" si="60"/>
        <v>6199</v>
      </c>
      <c r="L365" s="6">
        <f t="shared" si="61"/>
        <v>33810.144372045484</v>
      </c>
      <c r="M365" s="6">
        <f t="shared" si="62"/>
        <v>51358.88806187502</v>
      </c>
      <c r="N365" s="3">
        <f t="shared" si="63"/>
        <v>59.92432258129527</v>
      </c>
      <c r="O365" s="3">
        <f t="shared" si="64"/>
        <v>5.2800136280396925</v>
      </c>
      <c r="P365" s="20">
        <f t="shared" si="65"/>
        <v>51.90378218064926</v>
      </c>
      <c r="Q365" s="3" t="s">
        <v>92</v>
      </c>
      <c r="R365" s="12">
        <v>7</v>
      </c>
      <c r="S365" s="1">
        <v>5</v>
      </c>
      <c r="T365" s="1">
        <v>41</v>
      </c>
      <c r="U365" s="1">
        <v>16</v>
      </c>
    </row>
    <row r="366" spans="1:21" ht="11.25">
      <c r="A366" s="1">
        <v>24000</v>
      </c>
      <c r="B366" s="1">
        <v>2</v>
      </c>
      <c r="C366" s="1" t="s">
        <v>83</v>
      </c>
      <c r="D366" s="1">
        <v>931</v>
      </c>
      <c r="E366" s="1" t="s">
        <v>20</v>
      </c>
      <c r="F366" s="1" t="s">
        <v>43</v>
      </c>
      <c r="G366" s="6">
        <v>2993868</v>
      </c>
      <c r="H366" s="6">
        <v>4211183</v>
      </c>
      <c r="I366" s="6">
        <v>99441</v>
      </c>
      <c r="J366" s="6">
        <v>99558</v>
      </c>
      <c r="K366" s="19">
        <f t="shared" si="60"/>
        <v>117</v>
      </c>
      <c r="L366" s="6">
        <f t="shared" si="61"/>
        <v>30106.978007059464</v>
      </c>
      <c r="M366" s="6">
        <f t="shared" si="62"/>
        <v>42298.790654693745</v>
      </c>
      <c r="N366" s="3">
        <f t="shared" si="63"/>
        <v>40.66027627136535</v>
      </c>
      <c r="O366" s="3">
        <f t="shared" si="64"/>
        <v>0.11765770657978791</v>
      </c>
      <c r="P366" s="20">
        <f t="shared" si="65"/>
        <v>40.494973108146404</v>
      </c>
      <c r="Q366" s="3" t="s">
        <v>92</v>
      </c>
      <c r="R366" s="12">
        <v>9</v>
      </c>
      <c r="S366" s="1">
        <v>9</v>
      </c>
      <c r="T366" s="1">
        <v>45</v>
      </c>
      <c r="U366" s="1">
        <v>24</v>
      </c>
    </row>
    <row r="367" spans="1:21" ht="11.25">
      <c r="A367" s="1">
        <v>24000</v>
      </c>
      <c r="B367" s="1">
        <v>2</v>
      </c>
      <c r="C367" s="1" t="s">
        <v>83</v>
      </c>
      <c r="D367" s="1">
        <v>400</v>
      </c>
      <c r="E367" s="1" t="s">
        <v>12</v>
      </c>
      <c r="F367" s="1" t="s">
        <v>43</v>
      </c>
      <c r="G367" s="6">
        <v>7330529</v>
      </c>
      <c r="H367" s="6">
        <v>9411272</v>
      </c>
      <c r="I367" s="6">
        <v>213399</v>
      </c>
      <c r="J367" s="6">
        <v>188274</v>
      </c>
      <c r="K367" s="19">
        <f t="shared" si="60"/>
        <v>-25125</v>
      </c>
      <c r="L367" s="6">
        <f t="shared" si="61"/>
        <v>34351.28093383755</v>
      </c>
      <c r="M367" s="6">
        <f t="shared" si="62"/>
        <v>49987.1039017602</v>
      </c>
      <c r="N367" s="3">
        <f t="shared" si="63"/>
        <v>28.384622719588172</v>
      </c>
      <c r="O367" s="21">
        <f t="shared" si="64"/>
        <v>-11.773719651919645</v>
      </c>
      <c r="P367" s="21">
        <f t="shared" si="65"/>
        <v>45.517437902936145</v>
      </c>
      <c r="Q367" s="3" t="s">
        <v>90</v>
      </c>
      <c r="R367" s="12">
        <v>11</v>
      </c>
      <c r="S367" s="1">
        <v>7</v>
      </c>
      <c r="T367" s="1">
        <v>41</v>
      </c>
      <c r="U367" s="1">
        <v>20</v>
      </c>
    </row>
    <row r="368" spans="1:21" ht="11.25">
      <c r="A368" s="1">
        <v>24000</v>
      </c>
      <c r="B368" s="1">
        <v>2</v>
      </c>
      <c r="C368" s="1" t="s">
        <v>83</v>
      </c>
      <c r="D368" s="1">
        <v>620</v>
      </c>
      <c r="E368" s="1" t="s">
        <v>15</v>
      </c>
      <c r="F368" s="1" t="s">
        <v>43</v>
      </c>
      <c r="G368" s="6">
        <v>7281486</v>
      </c>
      <c r="H368" s="6">
        <v>9883255</v>
      </c>
      <c r="I368" s="6">
        <v>476165</v>
      </c>
      <c r="J368" s="6">
        <v>509853</v>
      </c>
      <c r="K368" s="19">
        <f t="shared" si="60"/>
        <v>33688</v>
      </c>
      <c r="L368" s="6">
        <f t="shared" si="61"/>
        <v>15291.938718721452</v>
      </c>
      <c r="M368" s="6">
        <f t="shared" si="62"/>
        <v>19384.518674990635</v>
      </c>
      <c r="N368" s="3">
        <f t="shared" si="63"/>
        <v>35.73129166216895</v>
      </c>
      <c r="O368" s="3">
        <f t="shared" si="64"/>
        <v>7.074858504930015</v>
      </c>
      <c r="P368" s="3">
        <f t="shared" si="65"/>
        <v>26.76298951720728</v>
      </c>
      <c r="Q368" s="3" t="s">
        <v>90</v>
      </c>
      <c r="R368" s="12">
        <v>6</v>
      </c>
      <c r="S368" s="1">
        <v>14</v>
      </c>
      <c r="T368" s="1">
        <v>48</v>
      </c>
      <c r="U368" s="1">
        <v>46</v>
      </c>
    </row>
    <row r="369" spans="1:21" ht="11.25">
      <c r="A369" s="1">
        <v>24000</v>
      </c>
      <c r="B369" s="1">
        <v>2</v>
      </c>
      <c r="C369" s="1" t="s">
        <v>83</v>
      </c>
      <c r="D369" s="1">
        <v>700</v>
      </c>
      <c r="E369" s="1" t="s">
        <v>16</v>
      </c>
      <c r="F369" s="1" t="s">
        <v>43</v>
      </c>
      <c r="G369" s="6">
        <v>4725514</v>
      </c>
      <c r="H369" s="6">
        <v>9159863</v>
      </c>
      <c r="I369" s="6">
        <v>231906</v>
      </c>
      <c r="J369" s="6">
        <v>259991</v>
      </c>
      <c r="K369" s="19">
        <f t="shared" si="60"/>
        <v>28085</v>
      </c>
      <c r="L369" s="6">
        <f t="shared" si="61"/>
        <v>20376.85096547739</v>
      </c>
      <c r="M369" s="6">
        <f t="shared" si="62"/>
        <v>35231.46185829509</v>
      </c>
      <c r="N369" s="3">
        <f t="shared" si="63"/>
        <v>93.83844805030732</v>
      </c>
      <c r="O369" s="3">
        <f t="shared" si="64"/>
        <v>12.110510292963529</v>
      </c>
      <c r="P369" s="3">
        <f t="shared" si="65"/>
        <v>72.8994431867048</v>
      </c>
      <c r="Q369" s="3" t="s">
        <v>90</v>
      </c>
      <c r="R369" s="12">
        <v>5</v>
      </c>
      <c r="S369" s="1">
        <v>2</v>
      </c>
      <c r="T369" s="1">
        <v>43</v>
      </c>
      <c r="U369" s="1">
        <v>23</v>
      </c>
    </row>
    <row r="370" spans="1:21" ht="11.25">
      <c r="A370" s="1">
        <v>24000</v>
      </c>
      <c r="B370" s="1">
        <v>2</v>
      </c>
      <c r="C370" s="1" t="s">
        <v>83</v>
      </c>
      <c r="D370" s="1">
        <v>800</v>
      </c>
      <c r="E370" s="1" t="s">
        <v>17</v>
      </c>
      <c r="F370" s="1" t="s">
        <v>43</v>
      </c>
      <c r="G370" s="6">
        <v>20366077</v>
      </c>
      <c r="H370" s="6">
        <v>38039010</v>
      </c>
      <c r="I370" s="6">
        <v>848100</v>
      </c>
      <c r="J370" s="6">
        <v>1111765</v>
      </c>
      <c r="K370" s="19">
        <f t="shared" si="60"/>
        <v>263665</v>
      </c>
      <c r="L370" s="6">
        <f t="shared" si="61"/>
        <v>24013.76842353496</v>
      </c>
      <c r="M370" s="6">
        <f t="shared" si="62"/>
        <v>34214.97348810225</v>
      </c>
      <c r="N370" s="3">
        <f t="shared" si="63"/>
        <v>86.77632417868205</v>
      </c>
      <c r="O370" s="3">
        <f t="shared" si="64"/>
        <v>31.088904610305377</v>
      </c>
      <c r="P370" s="3">
        <f t="shared" si="65"/>
        <v>42.480650619456675</v>
      </c>
      <c r="Q370" s="3" t="s">
        <v>90</v>
      </c>
      <c r="R370" s="12">
        <v>2</v>
      </c>
      <c r="S370" s="1">
        <v>8</v>
      </c>
      <c r="T370" s="1">
        <v>41</v>
      </c>
      <c r="U370" s="1">
        <v>28</v>
      </c>
    </row>
    <row r="371" spans="1:21" ht="11.25">
      <c r="A371" s="1">
        <v>25000</v>
      </c>
      <c r="B371" s="1">
        <v>1</v>
      </c>
      <c r="C371" s="1" t="s">
        <v>83</v>
      </c>
      <c r="D371" s="1">
        <v>910</v>
      </c>
      <c r="E371" s="1" t="s">
        <v>18</v>
      </c>
      <c r="F371" s="1" t="s">
        <v>44</v>
      </c>
      <c r="G371" s="6">
        <v>2689879</v>
      </c>
      <c r="H371" s="6">
        <v>3784780</v>
      </c>
      <c r="I371" s="6">
        <v>63251</v>
      </c>
      <c r="J371" s="6">
        <v>57227</v>
      </c>
      <c r="K371" s="19">
        <f t="shared" si="60"/>
        <v>-6024</v>
      </c>
      <c r="L371" s="6">
        <f t="shared" si="61"/>
        <v>42527.05886072948</v>
      </c>
      <c r="M371" s="6">
        <f t="shared" si="62"/>
        <v>66136.26435074353</v>
      </c>
      <c r="N371" s="3">
        <f t="shared" si="63"/>
        <v>40.70447034978153</v>
      </c>
      <c r="O371" s="20">
        <f t="shared" si="64"/>
        <v>-9.523960095492557</v>
      </c>
      <c r="P371" s="20">
        <f t="shared" si="65"/>
        <v>55.515726040051575</v>
      </c>
      <c r="Q371" s="3" t="s">
        <v>89</v>
      </c>
      <c r="R371" s="12">
        <v>11</v>
      </c>
      <c r="S371" s="1">
        <v>6</v>
      </c>
      <c r="T371" s="1">
        <v>32</v>
      </c>
      <c r="U371" s="1">
        <v>13</v>
      </c>
    </row>
    <row r="372" spans="1:21" ht="11.25">
      <c r="A372" s="1">
        <v>25000</v>
      </c>
      <c r="B372" s="1">
        <v>1</v>
      </c>
      <c r="C372" s="1" t="s">
        <v>83</v>
      </c>
      <c r="D372" s="1">
        <v>200</v>
      </c>
      <c r="E372" s="1" t="s">
        <v>10</v>
      </c>
      <c r="F372" s="1" t="s">
        <v>44</v>
      </c>
      <c r="G372" s="6">
        <v>78805</v>
      </c>
      <c r="H372" s="6">
        <v>116307</v>
      </c>
      <c r="I372" s="6">
        <v>2518</v>
      </c>
      <c r="J372" s="6">
        <v>2384</v>
      </c>
      <c r="K372" s="19">
        <f t="shared" si="60"/>
        <v>-134</v>
      </c>
      <c r="L372" s="6">
        <f t="shared" si="61"/>
        <v>31296.664019062748</v>
      </c>
      <c r="M372" s="6">
        <f t="shared" si="62"/>
        <v>48786.49328859061</v>
      </c>
      <c r="N372" s="3">
        <f t="shared" si="63"/>
        <v>47.58835099295731</v>
      </c>
      <c r="O372" s="20">
        <f t="shared" si="64"/>
        <v>-5.3216838760921314</v>
      </c>
      <c r="P372" s="21">
        <f t="shared" si="65"/>
        <v>55.884004949776234</v>
      </c>
      <c r="Q372" s="3" t="s">
        <v>91</v>
      </c>
      <c r="R372" s="12">
        <v>10</v>
      </c>
      <c r="S372" s="1">
        <v>5</v>
      </c>
      <c r="T372" s="1">
        <v>10</v>
      </c>
      <c r="U372" s="1">
        <v>22</v>
      </c>
    </row>
    <row r="373" spans="1:21" ht="11.25">
      <c r="A373" s="1">
        <v>25000</v>
      </c>
      <c r="B373" s="1">
        <v>1</v>
      </c>
      <c r="C373" s="1" t="s">
        <v>83</v>
      </c>
      <c r="D373" s="1">
        <v>300</v>
      </c>
      <c r="E373" s="1" t="s">
        <v>11</v>
      </c>
      <c r="F373" s="1" t="s">
        <v>44</v>
      </c>
      <c r="G373" s="6">
        <v>5166561</v>
      </c>
      <c r="H373" s="6">
        <v>9739409</v>
      </c>
      <c r="I373" s="6">
        <v>162367</v>
      </c>
      <c r="J373" s="6">
        <v>208512</v>
      </c>
      <c r="K373" s="19">
        <f t="shared" si="60"/>
        <v>46145</v>
      </c>
      <c r="L373" s="6">
        <f t="shared" si="61"/>
        <v>31820.265201672755</v>
      </c>
      <c r="M373" s="6">
        <f t="shared" si="62"/>
        <v>46709.105471147945</v>
      </c>
      <c r="N373" s="3">
        <f t="shared" si="63"/>
        <v>88.50854562638474</v>
      </c>
      <c r="O373" s="21">
        <f t="shared" si="64"/>
        <v>28.420183904364805</v>
      </c>
      <c r="P373" s="20">
        <f t="shared" si="65"/>
        <v>46.790434256633716</v>
      </c>
      <c r="Q373" s="3" t="s">
        <v>92</v>
      </c>
      <c r="R373" s="12">
        <v>3</v>
      </c>
      <c r="S373" s="1">
        <v>8</v>
      </c>
      <c r="T373" s="1">
        <v>33</v>
      </c>
      <c r="U373" s="1">
        <v>3</v>
      </c>
    </row>
    <row r="374" spans="1:21" ht="11.25">
      <c r="A374" s="1">
        <v>25000</v>
      </c>
      <c r="B374" s="1">
        <v>1</v>
      </c>
      <c r="C374" s="1" t="s">
        <v>83</v>
      </c>
      <c r="D374" s="1">
        <v>400</v>
      </c>
      <c r="E374" s="1" t="s">
        <v>12</v>
      </c>
      <c r="F374" s="1" t="s">
        <v>44</v>
      </c>
      <c r="G374" s="6">
        <v>20512461</v>
      </c>
      <c r="H374" s="6">
        <v>28106469</v>
      </c>
      <c r="I374" s="6">
        <v>533872</v>
      </c>
      <c r="J374" s="6">
        <v>449861</v>
      </c>
      <c r="K374" s="19">
        <f t="shared" si="60"/>
        <v>-84011</v>
      </c>
      <c r="L374" s="6">
        <f t="shared" si="61"/>
        <v>38422.05809632272</v>
      </c>
      <c r="M374" s="6">
        <f t="shared" si="62"/>
        <v>62478.11879669498</v>
      </c>
      <c r="N374" s="3">
        <f t="shared" si="63"/>
        <v>37.02143784697507</v>
      </c>
      <c r="O374" s="21">
        <f t="shared" si="64"/>
        <v>-15.73616896934097</v>
      </c>
      <c r="P374" s="20">
        <f t="shared" si="65"/>
        <v>62.61002635534145</v>
      </c>
      <c r="Q374" s="3" t="s">
        <v>92</v>
      </c>
      <c r="R374" s="12">
        <v>13</v>
      </c>
      <c r="S374" s="1">
        <v>3</v>
      </c>
      <c r="T374" s="1">
        <v>44</v>
      </c>
      <c r="U374" s="1">
        <v>4</v>
      </c>
    </row>
    <row r="375" spans="1:21" ht="11.25">
      <c r="A375" s="1">
        <v>25000</v>
      </c>
      <c r="B375" s="1">
        <v>1</v>
      </c>
      <c r="C375" s="1" t="s">
        <v>83</v>
      </c>
      <c r="D375" s="1">
        <v>500</v>
      </c>
      <c r="E375" s="1" t="s">
        <v>13</v>
      </c>
      <c r="F375" s="1" t="s">
        <v>44</v>
      </c>
      <c r="G375" s="6">
        <v>5168036</v>
      </c>
      <c r="H375" s="6">
        <v>8821268</v>
      </c>
      <c r="I375" s="6">
        <v>145879</v>
      </c>
      <c r="J375" s="6">
        <v>165796</v>
      </c>
      <c r="K375" s="19">
        <f>+J375-I375</f>
        <v>19917</v>
      </c>
      <c r="L375" s="6">
        <f t="shared" si="61"/>
        <v>35426.86747235723</v>
      </c>
      <c r="M375" s="6">
        <f t="shared" si="62"/>
        <v>53205.55381311973</v>
      </c>
      <c r="N375" s="3">
        <f t="shared" si="63"/>
        <v>70.68898126870633</v>
      </c>
      <c r="O375" s="21">
        <f t="shared" si="64"/>
        <v>13.65309605906264</v>
      </c>
      <c r="P375" s="20">
        <f t="shared" si="65"/>
        <v>50.18418959744266</v>
      </c>
      <c r="Q375" s="3" t="s">
        <v>92</v>
      </c>
      <c r="R375" s="12">
        <v>5</v>
      </c>
      <c r="S375" s="1">
        <v>7</v>
      </c>
      <c r="T375" s="1">
        <v>41</v>
      </c>
      <c r="U375" s="1">
        <v>10</v>
      </c>
    </row>
    <row r="376" spans="1:21" ht="11.25">
      <c r="A376" s="1">
        <v>25000</v>
      </c>
      <c r="B376" s="1">
        <v>1</v>
      </c>
      <c r="C376" s="1" t="s">
        <v>83</v>
      </c>
      <c r="D376" s="1">
        <v>610</v>
      </c>
      <c r="E376" s="1" t="s">
        <v>14</v>
      </c>
      <c r="F376" s="1" t="s">
        <v>44</v>
      </c>
      <c r="G376" s="6">
        <v>6969694</v>
      </c>
      <c r="H376" s="6">
        <v>12423000</v>
      </c>
      <c r="I376" s="6">
        <v>181634</v>
      </c>
      <c r="J376" s="6">
        <v>189513</v>
      </c>
      <c r="K376" s="19">
        <f aca="true" t="shared" si="66" ref="K376:K441">+J376-I376</f>
        <v>7879</v>
      </c>
      <c r="L376" s="6">
        <f aca="true" t="shared" si="67" ref="L376:L441">+G376/I376*1000</f>
        <v>38372.188026470816</v>
      </c>
      <c r="M376" s="6">
        <f aca="true" t="shared" si="68" ref="M376:M441">+H376/J376*1000</f>
        <v>65552.23124534993</v>
      </c>
      <c r="N376" s="3">
        <f aca="true" t="shared" si="69" ref="N376:N441">+((H376/G376)-1)*100</f>
        <v>78.24311942532916</v>
      </c>
      <c r="O376" s="3">
        <f aca="true" t="shared" si="70" ref="O376:O441">+((J376/I376)-1)*100</f>
        <v>4.337844236211286</v>
      </c>
      <c r="P376" s="20">
        <f aca="true" t="shared" si="71" ref="P376:P441">+((M376/L376)-1)*100</f>
        <v>70.83266453330504</v>
      </c>
      <c r="Q376" s="3" t="s">
        <v>92</v>
      </c>
      <c r="R376" s="12">
        <v>8</v>
      </c>
      <c r="S376" s="1">
        <v>2</v>
      </c>
      <c r="T376" s="1">
        <v>42</v>
      </c>
      <c r="U376" s="1">
        <v>3</v>
      </c>
    </row>
    <row r="377" spans="1:21" ht="11.25">
      <c r="A377" s="1">
        <v>25000</v>
      </c>
      <c r="B377" s="1">
        <v>1</v>
      </c>
      <c r="C377" s="1" t="s">
        <v>83</v>
      </c>
      <c r="D377" s="1">
        <v>620</v>
      </c>
      <c r="E377" s="1" t="s">
        <v>15</v>
      </c>
      <c r="F377" s="1" t="s">
        <v>44</v>
      </c>
      <c r="G377" s="6">
        <v>9542787</v>
      </c>
      <c r="H377" s="6">
        <v>14776217</v>
      </c>
      <c r="I377" s="6">
        <v>595720</v>
      </c>
      <c r="J377" s="6">
        <v>641561</v>
      </c>
      <c r="K377" s="19">
        <f t="shared" si="66"/>
        <v>45841</v>
      </c>
      <c r="L377" s="6">
        <f t="shared" si="67"/>
        <v>16018.913247834555</v>
      </c>
      <c r="M377" s="6">
        <f t="shared" si="68"/>
        <v>23031.6633959982</v>
      </c>
      <c r="N377" s="3">
        <f t="shared" si="69"/>
        <v>54.8417354385045</v>
      </c>
      <c r="O377" s="3">
        <f t="shared" si="70"/>
        <v>7.695058080977635</v>
      </c>
      <c r="P377" s="20">
        <f t="shared" si="71"/>
        <v>43.77793948732216</v>
      </c>
      <c r="Q377" s="3" t="s">
        <v>92</v>
      </c>
      <c r="R377" s="12">
        <v>7</v>
      </c>
      <c r="S377" s="1">
        <v>9</v>
      </c>
      <c r="T377" s="1">
        <v>47</v>
      </c>
      <c r="U377" s="1">
        <v>10</v>
      </c>
    </row>
    <row r="378" spans="1:21" ht="11.25">
      <c r="A378" s="1">
        <v>25000</v>
      </c>
      <c r="B378" s="1">
        <v>1</v>
      </c>
      <c r="C378" s="1" t="s">
        <v>83</v>
      </c>
      <c r="D378" s="1">
        <v>700</v>
      </c>
      <c r="E378" s="1" t="s">
        <v>16</v>
      </c>
      <c r="F378" s="1" t="s">
        <v>44</v>
      </c>
      <c r="G378" s="6">
        <v>8536632</v>
      </c>
      <c r="H378" s="6">
        <v>22277366</v>
      </c>
      <c r="I378" s="6">
        <v>299397</v>
      </c>
      <c r="J378" s="6">
        <v>356662</v>
      </c>
      <c r="K378" s="19">
        <f t="shared" si="66"/>
        <v>57265</v>
      </c>
      <c r="L378" s="6">
        <f t="shared" si="67"/>
        <v>28512.750628763813</v>
      </c>
      <c r="M378" s="6">
        <f t="shared" si="68"/>
        <v>62460.721915987684</v>
      </c>
      <c r="N378" s="3">
        <f t="shared" si="69"/>
        <v>160.96200468756297</v>
      </c>
      <c r="O378" s="3">
        <f t="shared" si="70"/>
        <v>19.126778157429758</v>
      </c>
      <c r="P378" s="20">
        <f t="shared" si="71"/>
        <v>119.06242133292105</v>
      </c>
      <c r="Q378" s="3" t="s">
        <v>92</v>
      </c>
      <c r="R378" s="12">
        <v>4</v>
      </c>
      <c r="S378" s="1">
        <v>1</v>
      </c>
      <c r="T378" s="1">
        <v>38</v>
      </c>
      <c r="U378" s="1">
        <v>3</v>
      </c>
    </row>
    <row r="379" spans="1:21" ht="11.25">
      <c r="A379" s="1">
        <v>25000</v>
      </c>
      <c r="B379" s="1">
        <v>1</v>
      </c>
      <c r="C379" s="1" t="s">
        <v>83</v>
      </c>
      <c r="D379" s="1">
        <v>800</v>
      </c>
      <c r="E379" s="1" t="s">
        <v>17</v>
      </c>
      <c r="F379" s="1" t="s">
        <v>44</v>
      </c>
      <c r="G379" s="6">
        <v>32472787</v>
      </c>
      <c r="H379" s="6">
        <v>67164889</v>
      </c>
      <c r="I379" s="6">
        <v>1235800</v>
      </c>
      <c r="J379" s="6">
        <v>1590106</v>
      </c>
      <c r="K379" s="19">
        <f t="shared" si="66"/>
        <v>354306</v>
      </c>
      <c r="L379" s="6">
        <f t="shared" si="67"/>
        <v>26276.733290176406</v>
      </c>
      <c r="M379" s="6">
        <f t="shared" si="68"/>
        <v>42239.25260328557</v>
      </c>
      <c r="N379" s="3">
        <f t="shared" si="69"/>
        <v>106.83438412600678</v>
      </c>
      <c r="O379" s="3">
        <f t="shared" si="70"/>
        <v>28.670173167179147</v>
      </c>
      <c r="P379" s="20">
        <f t="shared" si="71"/>
        <v>60.74773122227022</v>
      </c>
      <c r="Q379" s="3" t="s">
        <v>92</v>
      </c>
      <c r="R379" s="12">
        <v>2</v>
      </c>
      <c r="S379" s="1">
        <v>4</v>
      </c>
      <c r="T379" s="1">
        <v>44</v>
      </c>
      <c r="U379" s="1">
        <v>4</v>
      </c>
    </row>
    <row r="380" spans="1:21" ht="11.25">
      <c r="A380" s="1">
        <v>25000</v>
      </c>
      <c r="B380" s="1">
        <v>1</v>
      </c>
      <c r="C380" s="1" t="s">
        <v>83</v>
      </c>
      <c r="D380" s="1">
        <v>931</v>
      </c>
      <c r="E380" s="1" t="s">
        <v>20</v>
      </c>
      <c r="F380" s="1" t="s">
        <v>44</v>
      </c>
      <c r="G380" s="6">
        <v>3775468</v>
      </c>
      <c r="H380" s="6">
        <v>5378595</v>
      </c>
      <c r="I380" s="6">
        <v>117485</v>
      </c>
      <c r="J380" s="6">
        <v>120779</v>
      </c>
      <c r="K380" s="19">
        <f t="shared" si="66"/>
        <v>3294</v>
      </c>
      <c r="L380" s="6">
        <f t="shared" si="67"/>
        <v>32135.744988721966</v>
      </c>
      <c r="M380" s="6">
        <f t="shared" si="68"/>
        <v>44532.534629364374</v>
      </c>
      <c r="N380" s="3">
        <f t="shared" si="69"/>
        <v>42.461676274305596</v>
      </c>
      <c r="O380" s="3">
        <f t="shared" si="70"/>
        <v>2.8037621824062553</v>
      </c>
      <c r="P380" s="20">
        <f t="shared" si="71"/>
        <v>38.57632566163647</v>
      </c>
      <c r="Q380" s="3" t="s">
        <v>92</v>
      </c>
      <c r="R380" s="12">
        <v>9</v>
      </c>
      <c r="S380" s="1">
        <v>11</v>
      </c>
      <c r="T380" s="1">
        <v>42</v>
      </c>
      <c r="U380" s="1">
        <v>29</v>
      </c>
    </row>
    <row r="381" spans="1:21" ht="11.25">
      <c r="A381" s="1">
        <v>25000</v>
      </c>
      <c r="B381" s="1">
        <v>1</v>
      </c>
      <c r="C381" s="1" t="s">
        <v>83</v>
      </c>
      <c r="D381" s="1">
        <v>932</v>
      </c>
      <c r="E381" s="1" t="s">
        <v>21</v>
      </c>
      <c r="F381" s="1" t="s">
        <v>44</v>
      </c>
      <c r="G381" s="6">
        <v>7305832</v>
      </c>
      <c r="H381" s="6">
        <v>11379699</v>
      </c>
      <c r="I381" s="6">
        <v>227918</v>
      </c>
      <c r="J381" s="6">
        <v>253680</v>
      </c>
      <c r="K381" s="19">
        <f t="shared" si="66"/>
        <v>25762</v>
      </c>
      <c r="L381" s="6">
        <f t="shared" si="67"/>
        <v>32054.65123421581</v>
      </c>
      <c r="M381" s="6">
        <f t="shared" si="68"/>
        <v>44858.479186376535</v>
      </c>
      <c r="N381" s="3">
        <f t="shared" si="69"/>
        <v>55.761848890037435</v>
      </c>
      <c r="O381" s="3">
        <f t="shared" si="70"/>
        <v>11.30318798866259</v>
      </c>
      <c r="P381" s="20">
        <f t="shared" si="71"/>
        <v>39.943744383946544</v>
      </c>
      <c r="Q381" s="3" t="s">
        <v>92</v>
      </c>
      <c r="R381" s="12">
        <v>6</v>
      </c>
      <c r="S381" s="1">
        <v>10</v>
      </c>
      <c r="T381" s="1">
        <v>42</v>
      </c>
      <c r="U381" s="1">
        <v>22</v>
      </c>
    </row>
    <row r="382" spans="1:21" ht="11.25">
      <c r="A382" s="1">
        <v>25000</v>
      </c>
      <c r="B382" s="1">
        <v>1</v>
      </c>
      <c r="C382" s="1" t="s">
        <v>83</v>
      </c>
      <c r="D382" s="1">
        <v>81</v>
      </c>
      <c r="E382" s="1" t="s">
        <v>8</v>
      </c>
      <c r="F382" s="1" t="s">
        <v>44</v>
      </c>
      <c r="G382" s="6">
        <v>150944</v>
      </c>
      <c r="H382" s="6">
        <v>114624</v>
      </c>
      <c r="I382" s="6">
        <v>12172</v>
      </c>
      <c r="J382" s="6">
        <v>10885</v>
      </c>
      <c r="K382" s="19">
        <f t="shared" si="66"/>
        <v>-1287</v>
      </c>
      <c r="L382" s="6">
        <f t="shared" si="67"/>
        <v>12400.92014459415</v>
      </c>
      <c r="M382" s="6">
        <f t="shared" si="68"/>
        <v>10530.454754248965</v>
      </c>
      <c r="N382" s="3">
        <f t="shared" si="69"/>
        <v>-24.061903752384993</v>
      </c>
      <c r="O382" s="21">
        <f t="shared" si="70"/>
        <v>-10.57344725599737</v>
      </c>
      <c r="P382" s="21">
        <f t="shared" si="71"/>
        <v>-15.083279051357856</v>
      </c>
      <c r="Q382" s="3" t="s">
        <v>90</v>
      </c>
      <c r="R382" s="12">
        <v>12</v>
      </c>
      <c r="S382" s="1">
        <v>14</v>
      </c>
      <c r="T382" s="1">
        <v>38</v>
      </c>
      <c r="U382" s="1">
        <v>40</v>
      </c>
    </row>
    <row r="383" spans="1:21" ht="11.25">
      <c r="A383" s="1">
        <v>25000</v>
      </c>
      <c r="B383" s="1">
        <v>1</v>
      </c>
      <c r="C383" s="1" t="s">
        <v>83</v>
      </c>
      <c r="D383" s="1">
        <v>100</v>
      </c>
      <c r="E383" s="1" t="s">
        <v>9</v>
      </c>
      <c r="F383" s="1" t="s">
        <v>44</v>
      </c>
      <c r="G383" s="6">
        <v>558757</v>
      </c>
      <c r="H383" s="6">
        <v>908507</v>
      </c>
      <c r="I383" s="6">
        <v>29459</v>
      </c>
      <c r="J383" s="6">
        <v>41195</v>
      </c>
      <c r="K383" s="19">
        <f t="shared" si="66"/>
        <v>11736</v>
      </c>
      <c r="L383" s="6">
        <f t="shared" si="67"/>
        <v>18967.27655385451</v>
      </c>
      <c r="M383" s="6">
        <f t="shared" si="68"/>
        <v>22053.817210826553</v>
      </c>
      <c r="N383" s="3">
        <f t="shared" si="69"/>
        <v>62.594294120700056</v>
      </c>
      <c r="O383" s="21">
        <f t="shared" si="70"/>
        <v>39.838419498285745</v>
      </c>
      <c r="P383" s="21">
        <f t="shared" si="71"/>
        <v>16.272977557997393</v>
      </c>
      <c r="Q383" s="3" t="s">
        <v>90</v>
      </c>
      <c r="R383" s="12">
        <v>1</v>
      </c>
      <c r="S383" s="1">
        <v>13</v>
      </c>
      <c r="T383" s="1">
        <v>38</v>
      </c>
      <c r="U383" s="1">
        <v>36</v>
      </c>
    </row>
    <row r="384" spans="1:21" ht="11.25">
      <c r="A384" s="1">
        <v>25000</v>
      </c>
      <c r="B384" s="1">
        <v>1</v>
      </c>
      <c r="C384" s="1" t="s">
        <v>83</v>
      </c>
      <c r="D384" s="1">
        <v>920</v>
      </c>
      <c r="E384" s="1" t="s">
        <v>19</v>
      </c>
      <c r="F384" s="1" t="s">
        <v>44</v>
      </c>
      <c r="G384" s="6">
        <v>726976</v>
      </c>
      <c r="H384" s="6">
        <v>522632</v>
      </c>
      <c r="I384" s="6">
        <v>39938</v>
      </c>
      <c r="J384" s="6">
        <v>23431</v>
      </c>
      <c r="K384" s="19">
        <f t="shared" si="66"/>
        <v>-16507</v>
      </c>
      <c r="L384" s="6">
        <f t="shared" si="67"/>
        <v>18202.61405178026</v>
      </c>
      <c r="M384" s="6">
        <f t="shared" si="68"/>
        <v>22305.151295292562</v>
      </c>
      <c r="N384" s="3">
        <f t="shared" si="69"/>
        <v>-28.108768377498016</v>
      </c>
      <c r="O384" s="3">
        <f t="shared" si="70"/>
        <v>-41.331563924082324</v>
      </c>
      <c r="P384" s="3">
        <f t="shared" si="71"/>
        <v>22.538176285241107</v>
      </c>
      <c r="Q384" s="3" t="s">
        <v>90</v>
      </c>
      <c r="R384" s="12">
        <v>14</v>
      </c>
      <c r="S384" s="1">
        <v>12</v>
      </c>
      <c r="T384" s="1">
        <v>49</v>
      </c>
      <c r="U384" s="1">
        <v>45</v>
      </c>
    </row>
    <row r="385" spans="1:21" ht="11.25">
      <c r="A385" s="1">
        <v>26000</v>
      </c>
      <c r="B385" s="1">
        <v>3</v>
      </c>
      <c r="C385" s="1" t="s">
        <v>83</v>
      </c>
      <c r="D385" s="1">
        <v>100</v>
      </c>
      <c r="E385" s="1" t="s">
        <v>9</v>
      </c>
      <c r="F385" s="1" t="s">
        <v>45</v>
      </c>
      <c r="G385" s="6">
        <v>469781</v>
      </c>
      <c r="H385" s="6">
        <v>1051519</v>
      </c>
      <c r="I385" s="6">
        <v>35002</v>
      </c>
      <c r="J385" s="6">
        <v>55427</v>
      </c>
      <c r="K385" s="19">
        <f t="shared" si="66"/>
        <v>20425</v>
      </c>
      <c r="L385" s="6">
        <f t="shared" si="67"/>
        <v>13421.54734015199</v>
      </c>
      <c r="M385" s="6">
        <f t="shared" si="68"/>
        <v>18971.241452721595</v>
      </c>
      <c r="N385" s="3">
        <f t="shared" si="69"/>
        <v>123.83174287593582</v>
      </c>
      <c r="O385" s="20">
        <f t="shared" si="70"/>
        <v>58.35380835380835</v>
      </c>
      <c r="P385" s="20">
        <f t="shared" si="71"/>
        <v>41.34913785959018</v>
      </c>
      <c r="Q385" s="3" t="s">
        <v>89</v>
      </c>
      <c r="R385" s="12">
        <v>1</v>
      </c>
      <c r="S385" s="1">
        <v>7</v>
      </c>
      <c r="T385" s="1">
        <v>21</v>
      </c>
      <c r="U385" s="1">
        <v>4</v>
      </c>
    </row>
    <row r="386" spans="1:21" ht="11.25">
      <c r="A386" s="1">
        <v>26000</v>
      </c>
      <c r="B386" s="1">
        <v>3</v>
      </c>
      <c r="C386" s="1" t="s">
        <v>83</v>
      </c>
      <c r="D386" s="1">
        <v>300</v>
      </c>
      <c r="E386" s="1" t="s">
        <v>11</v>
      </c>
      <c r="F386" s="1" t="s">
        <v>45</v>
      </c>
      <c r="G386" s="6">
        <v>6391246</v>
      </c>
      <c r="H386" s="6">
        <v>12619643</v>
      </c>
      <c r="I386" s="6">
        <v>212056</v>
      </c>
      <c r="J386" s="6">
        <v>300687</v>
      </c>
      <c r="K386" s="19">
        <f t="shared" si="66"/>
        <v>88631</v>
      </c>
      <c r="L386" s="6">
        <f t="shared" si="67"/>
        <v>30139.42543479081</v>
      </c>
      <c r="M386" s="6">
        <f t="shared" si="68"/>
        <v>41969.366816656526</v>
      </c>
      <c r="N386" s="3">
        <f t="shared" si="69"/>
        <v>97.45199918763885</v>
      </c>
      <c r="O386" s="20">
        <f t="shared" si="70"/>
        <v>41.796035009620105</v>
      </c>
      <c r="P386" s="20">
        <f t="shared" si="71"/>
        <v>39.25071965111211</v>
      </c>
      <c r="Q386" s="3" t="s">
        <v>89</v>
      </c>
      <c r="R386" s="12">
        <v>2</v>
      </c>
      <c r="S386" s="1">
        <v>9</v>
      </c>
      <c r="T386" s="1">
        <v>23</v>
      </c>
      <c r="U386" s="1">
        <v>12</v>
      </c>
    </row>
    <row r="387" spans="1:21" ht="11.25">
      <c r="A387" s="1">
        <v>26000</v>
      </c>
      <c r="B387" s="1">
        <v>3</v>
      </c>
      <c r="C387" s="1" t="s">
        <v>83</v>
      </c>
      <c r="D387" s="1">
        <v>200</v>
      </c>
      <c r="E387" s="1" t="s">
        <v>10</v>
      </c>
      <c r="F387" s="1" t="s">
        <v>45</v>
      </c>
      <c r="G387" s="6">
        <v>399747</v>
      </c>
      <c r="H387" s="6">
        <v>622908</v>
      </c>
      <c r="I387" s="6">
        <v>16312</v>
      </c>
      <c r="J387" s="6">
        <v>13930</v>
      </c>
      <c r="K387" s="19">
        <f t="shared" si="66"/>
        <v>-2382</v>
      </c>
      <c r="L387" s="6">
        <f t="shared" si="67"/>
        <v>24506.314369789114</v>
      </c>
      <c r="M387" s="6">
        <f t="shared" si="68"/>
        <v>44717.013639626704</v>
      </c>
      <c r="N387" s="3">
        <f t="shared" si="69"/>
        <v>55.825559666489056</v>
      </c>
      <c r="O387" s="20">
        <f t="shared" si="70"/>
        <v>-14.602746444335457</v>
      </c>
      <c r="P387" s="21">
        <f t="shared" si="71"/>
        <v>82.47139477959577</v>
      </c>
      <c r="Q387" s="3" t="s">
        <v>91</v>
      </c>
      <c r="R387" s="12">
        <v>13</v>
      </c>
      <c r="S387" s="1">
        <v>1</v>
      </c>
      <c r="T387" s="1">
        <v>20</v>
      </c>
      <c r="U387" s="1">
        <v>11</v>
      </c>
    </row>
    <row r="388" spans="1:21" ht="11.25">
      <c r="A388" s="1">
        <v>26000</v>
      </c>
      <c r="B388" s="1">
        <v>3</v>
      </c>
      <c r="C388" s="1" t="s">
        <v>83</v>
      </c>
      <c r="D388" s="1">
        <v>400</v>
      </c>
      <c r="E388" s="1" t="s">
        <v>12</v>
      </c>
      <c r="F388" s="1" t="s">
        <v>45</v>
      </c>
      <c r="G388" s="6">
        <v>41574042</v>
      </c>
      <c r="H388" s="6">
        <v>63977426</v>
      </c>
      <c r="I388" s="6">
        <v>961387</v>
      </c>
      <c r="J388" s="6">
        <v>1005364</v>
      </c>
      <c r="K388" s="19">
        <f>+J388-I388</f>
        <v>43977</v>
      </c>
      <c r="L388" s="6">
        <f>+G388/I388*1000</f>
        <v>43243.81544580903</v>
      </c>
      <c r="M388" s="6">
        <f>+H388/J388*1000</f>
        <v>63636.08205585241</v>
      </c>
      <c r="N388" s="3">
        <f>+((H388/G388)-1)*100</f>
        <v>53.88791400172253</v>
      </c>
      <c r="O388" s="20">
        <f>+((J388/I388)-1)*100</f>
        <v>4.57432854823292</v>
      </c>
      <c r="P388" s="21">
        <f>+((M388/L388)-1)*100</f>
        <v>47.15649255232333</v>
      </c>
      <c r="Q388" s="3" t="s">
        <v>91</v>
      </c>
      <c r="R388" s="12">
        <v>9</v>
      </c>
      <c r="S388" s="1">
        <v>5</v>
      </c>
      <c r="T388" s="1">
        <v>23</v>
      </c>
      <c r="U388" s="1">
        <v>18</v>
      </c>
    </row>
    <row r="389" spans="1:21" ht="11.25">
      <c r="A389" s="1">
        <v>26000</v>
      </c>
      <c r="B389" s="1">
        <v>3</v>
      </c>
      <c r="C389" s="1" t="s">
        <v>83</v>
      </c>
      <c r="D389" s="1">
        <v>610</v>
      </c>
      <c r="E389" s="1" t="s">
        <v>14</v>
      </c>
      <c r="F389" s="1" t="s">
        <v>45</v>
      </c>
      <c r="G389" s="6">
        <v>7498553</v>
      </c>
      <c r="H389" s="6">
        <v>13228505</v>
      </c>
      <c r="I389" s="6">
        <v>216999</v>
      </c>
      <c r="J389" s="6">
        <v>254437</v>
      </c>
      <c r="K389" s="19">
        <f t="shared" si="66"/>
        <v>37438</v>
      </c>
      <c r="L389" s="6">
        <f t="shared" si="67"/>
        <v>34555.70302167291</v>
      </c>
      <c r="M389" s="6">
        <f t="shared" si="68"/>
        <v>51991.2787841391</v>
      </c>
      <c r="N389" s="3">
        <f t="shared" si="69"/>
        <v>76.4141028275722</v>
      </c>
      <c r="O389" s="20">
        <f t="shared" si="70"/>
        <v>17.252614067345927</v>
      </c>
      <c r="P389" s="3">
        <f t="shared" si="71"/>
        <v>50.45643479321142</v>
      </c>
      <c r="Q389" s="3" t="s">
        <v>91</v>
      </c>
      <c r="R389" s="12">
        <v>5</v>
      </c>
      <c r="S389" s="1">
        <v>4</v>
      </c>
      <c r="T389" s="1">
        <v>19</v>
      </c>
      <c r="U389" s="1">
        <v>19</v>
      </c>
    </row>
    <row r="390" spans="1:21" ht="11.25">
      <c r="A390" s="1">
        <v>26000</v>
      </c>
      <c r="B390" s="1">
        <v>3</v>
      </c>
      <c r="C390" s="1" t="s">
        <v>83</v>
      </c>
      <c r="D390" s="1">
        <v>910</v>
      </c>
      <c r="E390" s="1" t="s">
        <v>18</v>
      </c>
      <c r="F390" s="1" t="s">
        <v>45</v>
      </c>
      <c r="G390" s="6">
        <v>2542920</v>
      </c>
      <c r="H390" s="6">
        <v>3673406</v>
      </c>
      <c r="I390" s="6">
        <v>62193</v>
      </c>
      <c r="J390" s="6">
        <v>59497</v>
      </c>
      <c r="K390" s="19">
        <f t="shared" si="66"/>
        <v>-2696</v>
      </c>
      <c r="L390" s="6">
        <f t="shared" si="67"/>
        <v>40887.559693213065</v>
      </c>
      <c r="M390" s="6">
        <f t="shared" si="68"/>
        <v>61741.028959443334</v>
      </c>
      <c r="N390" s="3">
        <f t="shared" si="69"/>
        <v>44.45621568905038</v>
      </c>
      <c r="O390" s="20">
        <f t="shared" si="70"/>
        <v>-4.33489299438844</v>
      </c>
      <c r="P390" s="3">
        <f t="shared" si="71"/>
        <v>51.00199039193758</v>
      </c>
      <c r="Q390" s="3" t="s">
        <v>91</v>
      </c>
      <c r="R390" s="12">
        <v>11</v>
      </c>
      <c r="S390" s="1">
        <v>3</v>
      </c>
      <c r="T390" s="1">
        <v>19</v>
      </c>
      <c r="U390" s="1">
        <v>29</v>
      </c>
    </row>
    <row r="391" spans="1:21" ht="11.25">
      <c r="A391" s="1">
        <v>26000</v>
      </c>
      <c r="B391" s="1">
        <v>3</v>
      </c>
      <c r="C391" s="1" t="s">
        <v>83</v>
      </c>
      <c r="D391" s="1">
        <v>620</v>
      </c>
      <c r="E391" s="1" t="s">
        <v>15</v>
      </c>
      <c r="F391" s="1" t="s">
        <v>45</v>
      </c>
      <c r="G391" s="6">
        <v>11019918</v>
      </c>
      <c r="H391" s="6">
        <v>17244292</v>
      </c>
      <c r="I391" s="6">
        <v>855831</v>
      </c>
      <c r="J391" s="6">
        <v>968550</v>
      </c>
      <c r="K391" s="19">
        <f t="shared" si="66"/>
        <v>112719</v>
      </c>
      <c r="L391" s="6">
        <f t="shared" si="67"/>
        <v>12876.278143698932</v>
      </c>
      <c r="M391" s="6">
        <f t="shared" si="68"/>
        <v>17804.235196943886</v>
      </c>
      <c r="N391" s="3">
        <f t="shared" si="69"/>
        <v>56.482942976526694</v>
      </c>
      <c r="O391" s="3">
        <f t="shared" si="70"/>
        <v>13.170707768239298</v>
      </c>
      <c r="P391" s="20">
        <f t="shared" si="71"/>
        <v>38.27159524086914</v>
      </c>
      <c r="Q391" s="3" t="s">
        <v>92</v>
      </c>
      <c r="R391" s="12">
        <v>7</v>
      </c>
      <c r="S391" s="1">
        <v>11</v>
      </c>
      <c r="T391" s="1">
        <v>39</v>
      </c>
      <c r="U391" s="1">
        <v>23</v>
      </c>
    </row>
    <row r="392" spans="1:21" ht="11.25">
      <c r="A392" s="1">
        <v>26000</v>
      </c>
      <c r="B392" s="1">
        <v>3</v>
      </c>
      <c r="C392" s="1" t="s">
        <v>83</v>
      </c>
      <c r="D392" s="1">
        <v>931</v>
      </c>
      <c r="E392" s="1" t="s">
        <v>20</v>
      </c>
      <c r="F392" s="1" t="s">
        <v>45</v>
      </c>
      <c r="G392" s="6">
        <v>4921833</v>
      </c>
      <c r="H392" s="6">
        <v>7045437</v>
      </c>
      <c r="I392" s="6">
        <v>165342</v>
      </c>
      <c r="J392" s="6">
        <v>170532</v>
      </c>
      <c r="K392" s="19">
        <f t="shared" si="66"/>
        <v>5190</v>
      </c>
      <c r="L392" s="6">
        <f t="shared" si="67"/>
        <v>29767.590811771963</v>
      </c>
      <c r="M392" s="6">
        <f t="shared" si="68"/>
        <v>41314.457110688905</v>
      </c>
      <c r="N392" s="3">
        <f t="shared" si="69"/>
        <v>43.14660818438985</v>
      </c>
      <c r="O392" s="3">
        <f t="shared" si="70"/>
        <v>3.13894836157782</v>
      </c>
      <c r="P392" s="20">
        <f t="shared" si="71"/>
        <v>38.79005987394382</v>
      </c>
      <c r="Q392" s="3" t="s">
        <v>92</v>
      </c>
      <c r="R392" s="12">
        <v>10</v>
      </c>
      <c r="S392" s="1">
        <v>10</v>
      </c>
      <c r="T392" s="1">
        <v>40</v>
      </c>
      <c r="U392" s="1">
        <v>28</v>
      </c>
    </row>
    <row r="393" spans="1:21" ht="11.25">
      <c r="A393" s="1">
        <v>26000</v>
      </c>
      <c r="B393" s="1">
        <v>3</v>
      </c>
      <c r="C393" s="1" t="s">
        <v>83</v>
      </c>
      <c r="D393" s="1">
        <v>81</v>
      </c>
      <c r="E393" s="1" t="s">
        <v>8</v>
      </c>
      <c r="F393" s="1" t="s">
        <v>45</v>
      </c>
      <c r="G393" s="6">
        <v>666967</v>
      </c>
      <c r="H393" s="6">
        <v>537129</v>
      </c>
      <c r="I393" s="6">
        <v>82122</v>
      </c>
      <c r="J393" s="6">
        <v>73293</v>
      </c>
      <c r="K393" s="19">
        <f t="shared" si="66"/>
        <v>-8829</v>
      </c>
      <c r="L393" s="6">
        <f t="shared" si="67"/>
        <v>8121.6604563941455</v>
      </c>
      <c r="M393" s="6">
        <f t="shared" si="68"/>
        <v>7328.517048012771</v>
      </c>
      <c r="N393" s="3">
        <f t="shared" si="69"/>
        <v>-19.46693014796834</v>
      </c>
      <c r="O393" s="21">
        <f t="shared" si="70"/>
        <v>-10.751077664937537</v>
      </c>
      <c r="P393" s="21">
        <f t="shared" si="71"/>
        <v>-9.765778964040983</v>
      </c>
      <c r="Q393" s="3" t="s">
        <v>90</v>
      </c>
      <c r="R393" s="12">
        <v>12</v>
      </c>
      <c r="S393" s="1">
        <v>14</v>
      </c>
      <c r="T393" s="1">
        <v>39</v>
      </c>
      <c r="U393" s="1">
        <v>37</v>
      </c>
    </row>
    <row r="394" spans="1:21" ht="11.25">
      <c r="A394" s="1">
        <v>26000</v>
      </c>
      <c r="B394" s="1">
        <v>3</v>
      </c>
      <c r="C394" s="1" t="s">
        <v>83</v>
      </c>
      <c r="D394" s="1">
        <v>500</v>
      </c>
      <c r="E394" s="1" t="s">
        <v>13</v>
      </c>
      <c r="F394" s="1" t="s">
        <v>45</v>
      </c>
      <c r="G394" s="6">
        <v>6385938</v>
      </c>
      <c r="H394" s="6">
        <v>10462548</v>
      </c>
      <c r="I394" s="6">
        <v>180555</v>
      </c>
      <c r="J394" s="6">
        <v>210114</v>
      </c>
      <c r="K394" s="19">
        <f t="shared" si="66"/>
        <v>29559</v>
      </c>
      <c r="L394" s="6">
        <f t="shared" si="67"/>
        <v>35368.38082578716</v>
      </c>
      <c r="M394" s="6">
        <f t="shared" si="68"/>
        <v>49794.625774579516</v>
      </c>
      <c r="N394" s="3">
        <f t="shared" si="69"/>
        <v>63.83729375386984</v>
      </c>
      <c r="O394" s="21">
        <f t="shared" si="70"/>
        <v>16.371188834427187</v>
      </c>
      <c r="P394" s="21">
        <f t="shared" si="71"/>
        <v>40.78853657409771</v>
      </c>
      <c r="Q394" s="3" t="s">
        <v>90</v>
      </c>
      <c r="R394" s="12">
        <v>6</v>
      </c>
      <c r="S394" s="1">
        <v>8</v>
      </c>
      <c r="T394" s="1">
        <v>37</v>
      </c>
      <c r="U394" s="1">
        <v>17</v>
      </c>
    </row>
    <row r="395" spans="1:21" ht="11.25">
      <c r="A395" s="1">
        <v>26000</v>
      </c>
      <c r="B395" s="1">
        <v>3</v>
      </c>
      <c r="C395" s="1" t="s">
        <v>83</v>
      </c>
      <c r="D395" s="1">
        <v>700</v>
      </c>
      <c r="E395" s="1" t="s">
        <v>16</v>
      </c>
      <c r="F395" s="1" t="s">
        <v>45</v>
      </c>
      <c r="G395" s="6">
        <v>5923017</v>
      </c>
      <c r="H395" s="6">
        <v>11980794</v>
      </c>
      <c r="I395" s="6">
        <v>324014</v>
      </c>
      <c r="J395" s="6">
        <v>381429</v>
      </c>
      <c r="K395" s="19">
        <f t="shared" si="66"/>
        <v>57415</v>
      </c>
      <c r="L395" s="6">
        <f t="shared" si="67"/>
        <v>18280.12678464511</v>
      </c>
      <c r="M395" s="6">
        <f t="shared" si="68"/>
        <v>31410.286055858363</v>
      </c>
      <c r="N395" s="3">
        <f t="shared" si="69"/>
        <v>102.27519184901882</v>
      </c>
      <c r="O395" s="3">
        <f t="shared" si="70"/>
        <v>17.71991333707803</v>
      </c>
      <c r="P395" s="3">
        <f t="shared" si="71"/>
        <v>71.82750659170642</v>
      </c>
      <c r="Q395" s="3" t="s">
        <v>90</v>
      </c>
      <c r="R395" s="12">
        <v>4</v>
      </c>
      <c r="S395" s="1">
        <v>2</v>
      </c>
      <c r="T395" s="1">
        <v>42</v>
      </c>
      <c r="U395" s="1">
        <v>27</v>
      </c>
    </row>
    <row r="396" spans="1:21" ht="11.25">
      <c r="A396" s="1">
        <v>26000</v>
      </c>
      <c r="B396" s="1">
        <v>3</v>
      </c>
      <c r="C396" s="1" t="s">
        <v>83</v>
      </c>
      <c r="D396" s="1">
        <v>800</v>
      </c>
      <c r="E396" s="1" t="s">
        <v>17</v>
      </c>
      <c r="F396" s="1" t="s">
        <v>45</v>
      </c>
      <c r="G396" s="6">
        <v>27791453</v>
      </c>
      <c r="H396" s="6">
        <v>53315283</v>
      </c>
      <c r="I396" s="6">
        <v>1287426</v>
      </c>
      <c r="J396" s="6">
        <v>1709700</v>
      </c>
      <c r="K396" s="19">
        <f t="shared" si="66"/>
        <v>422274</v>
      </c>
      <c r="L396" s="6">
        <f t="shared" si="67"/>
        <v>21586.83528218321</v>
      </c>
      <c r="M396" s="6">
        <f t="shared" si="68"/>
        <v>31183.998947183718</v>
      </c>
      <c r="N396" s="3">
        <f t="shared" si="69"/>
        <v>91.84057415062105</v>
      </c>
      <c r="O396" s="3">
        <f t="shared" si="70"/>
        <v>32.799865778693295</v>
      </c>
      <c r="P396" s="3">
        <f t="shared" si="71"/>
        <v>44.45840967212813</v>
      </c>
      <c r="Q396" s="3" t="s">
        <v>90</v>
      </c>
      <c r="R396" s="12">
        <v>3</v>
      </c>
      <c r="S396" s="1">
        <v>6</v>
      </c>
      <c r="T396" s="1">
        <v>38</v>
      </c>
      <c r="U396" s="1">
        <v>23</v>
      </c>
    </row>
    <row r="397" spans="1:21" ht="11.25">
      <c r="A397" s="1">
        <v>26000</v>
      </c>
      <c r="B397" s="1">
        <v>3</v>
      </c>
      <c r="C397" s="1" t="s">
        <v>83</v>
      </c>
      <c r="D397" s="1">
        <v>920</v>
      </c>
      <c r="E397" s="1" t="s">
        <v>19</v>
      </c>
      <c r="F397" s="1" t="s">
        <v>45</v>
      </c>
      <c r="G397" s="6">
        <v>651771</v>
      </c>
      <c r="H397" s="6">
        <v>393925</v>
      </c>
      <c r="I397" s="6">
        <v>40087</v>
      </c>
      <c r="J397" s="6">
        <v>21732</v>
      </c>
      <c r="K397" s="19">
        <f t="shared" si="66"/>
        <v>-18355</v>
      </c>
      <c r="L397" s="6">
        <f t="shared" si="67"/>
        <v>16258.91186668995</v>
      </c>
      <c r="M397" s="6">
        <f t="shared" si="68"/>
        <v>18126.49549052089</v>
      </c>
      <c r="N397" s="3">
        <f t="shared" si="69"/>
        <v>-39.560827345800895</v>
      </c>
      <c r="O397" s="3">
        <f t="shared" si="70"/>
        <v>-45.787911292937856</v>
      </c>
      <c r="P397" s="3">
        <f t="shared" si="71"/>
        <v>11.486522832177393</v>
      </c>
      <c r="Q397" s="3" t="s">
        <v>90</v>
      </c>
      <c r="R397" s="12">
        <v>14</v>
      </c>
      <c r="S397" s="1">
        <v>13</v>
      </c>
      <c r="T397" s="1">
        <v>50</v>
      </c>
      <c r="U397" s="1">
        <v>49</v>
      </c>
    </row>
    <row r="398" spans="1:21" ht="11.25">
      <c r="A398" s="1">
        <v>26000</v>
      </c>
      <c r="B398" s="1">
        <v>3</v>
      </c>
      <c r="C398" s="1" t="s">
        <v>83</v>
      </c>
      <c r="D398" s="1">
        <v>932</v>
      </c>
      <c r="E398" s="1" t="s">
        <v>21</v>
      </c>
      <c r="F398" s="1" t="s">
        <v>45</v>
      </c>
      <c r="G398" s="6">
        <v>11149747</v>
      </c>
      <c r="H398" s="6">
        <v>16575890</v>
      </c>
      <c r="I398" s="6">
        <v>387062</v>
      </c>
      <c r="J398" s="6">
        <v>429830</v>
      </c>
      <c r="K398" s="19">
        <f t="shared" si="66"/>
        <v>42768</v>
      </c>
      <c r="L398" s="6">
        <f t="shared" si="67"/>
        <v>28806.100831391355</v>
      </c>
      <c r="M398" s="6">
        <f t="shared" si="68"/>
        <v>38563.82755973292</v>
      </c>
      <c r="N398" s="3">
        <f t="shared" si="69"/>
        <v>48.666063902615896</v>
      </c>
      <c r="O398" s="3">
        <f t="shared" si="70"/>
        <v>11.049392603768915</v>
      </c>
      <c r="P398" s="3">
        <f t="shared" si="71"/>
        <v>33.87381994340626</v>
      </c>
      <c r="Q398" s="3" t="s">
        <v>90</v>
      </c>
      <c r="R398" s="12">
        <v>8</v>
      </c>
      <c r="S398" s="1">
        <v>12</v>
      </c>
      <c r="T398" s="1">
        <v>43</v>
      </c>
      <c r="U398" s="1">
        <v>42</v>
      </c>
    </row>
    <row r="399" spans="1:21" ht="11.25">
      <c r="A399" s="1">
        <v>27000</v>
      </c>
      <c r="B399" s="1">
        <v>4</v>
      </c>
      <c r="C399" s="1" t="s">
        <v>83</v>
      </c>
      <c r="D399" s="1">
        <v>300</v>
      </c>
      <c r="E399" s="1" t="s">
        <v>11</v>
      </c>
      <c r="F399" s="1" t="s">
        <v>46</v>
      </c>
      <c r="G399" s="6">
        <v>3681385</v>
      </c>
      <c r="H399" s="6">
        <v>7406155</v>
      </c>
      <c r="I399" s="6">
        <v>119920</v>
      </c>
      <c r="J399" s="6">
        <v>175015</v>
      </c>
      <c r="K399" s="19">
        <f t="shared" si="66"/>
        <v>55095</v>
      </c>
      <c r="L399" s="6">
        <f t="shared" si="67"/>
        <v>30698.674116077385</v>
      </c>
      <c r="M399" s="6">
        <f t="shared" si="68"/>
        <v>42317.258520698226</v>
      </c>
      <c r="N399" s="3">
        <f t="shared" si="69"/>
        <v>101.17849667991803</v>
      </c>
      <c r="O399" s="20">
        <f t="shared" si="70"/>
        <v>45.943128752501664</v>
      </c>
      <c r="P399" s="20">
        <f t="shared" si="71"/>
        <v>37.84718636605873</v>
      </c>
      <c r="Q399" s="3" t="s">
        <v>89</v>
      </c>
      <c r="R399" s="12">
        <v>2</v>
      </c>
      <c r="S399" s="1">
        <v>9</v>
      </c>
      <c r="T399" s="1">
        <v>18</v>
      </c>
      <c r="U399" s="1">
        <v>17</v>
      </c>
    </row>
    <row r="400" spans="1:21" ht="11.25">
      <c r="A400" s="1">
        <v>27000</v>
      </c>
      <c r="B400" s="1">
        <v>4</v>
      </c>
      <c r="C400" s="1" t="s">
        <v>83</v>
      </c>
      <c r="D400" s="1">
        <v>610</v>
      </c>
      <c r="E400" s="1" t="s">
        <v>14</v>
      </c>
      <c r="F400" s="1" t="s">
        <v>46</v>
      </c>
      <c r="G400" s="6">
        <v>4601965</v>
      </c>
      <c r="H400" s="6">
        <v>8977277</v>
      </c>
      <c r="I400" s="6">
        <v>136895</v>
      </c>
      <c r="J400" s="6">
        <v>166257</v>
      </c>
      <c r="K400" s="19">
        <f t="shared" si="66"/>
        <v>29362</v>
      </c>
      <c r="L400" s="6">
        <f t="shared" si="67"/>
        <v>33616.7500639176</v>
      </c>
      <c r="M400" s="6">
        <f t="shared" si="68"/>
        <v>53996.38511461171</v>
      </c>
      <c r="N400" s="3">
        <f t="shared" si="69"/>
        <v>95.07486475885844</v>
      </c>
      <c r="O400" s="20">
        <f t="shared" si="70"/>
        <v>21.44855546221556</v>
      </c>
      <c r="P400" s="20">
        <f t="shared" si="71"/>
        <v>60.62345411720362</v>
      </c>
      <c r="Q400" s="3" t="s">
        <v>89</v>
      </c>
      <c r="R400" s="12">
        <v>7</v>
      </c>
      <c r="S400" s="1">
        <v>2</v>
      </c>
      <c r="T400" s="1">
        <v>12</v>
      </c>
      <c r="U400" s="1">
        <v>7</v>
      </c>
    </row>
    <row r="401" spans="1:21" ht="11.25">
      <c r="A401" s="1">
        <v>27000</v>
      </c>
      <c r="B401" s="1">
        <v>4</v>
      </c>
      <c r="C401" s="1" t="s">
        <v>83</v>
      </c>
      <c r="D401" s="1">
        <v>620</v>
      </c>
      <c r="E401" s="1" t="s">
        <v>15</v>
      </c>
      <c r="F401" s="1" t="s">
        <v>46</v>
      </c>
      <c r="G401" s="6">
        <v>5870399</v>
      </c>
      <c r="H401" s="6">
        <v>10499208</v>
      </c>
      <c r="I401" s="6">
        <v>455402</v>
      </c>
      <c r="J401" s="6">
        <v>556857</v>
      </c>
      <c r="K401" s="19">
        <f t="shared" si="66"/>
        <v>101455</v>
      </c>
      <c r="L401" s="6">
        <f t="shared" si="67"/>
        <v>12890.58677827502</v>
      </c>
      <c r="M401" s="6">
        <f t="shared" si="68"/>
        <v>18854.406068344295</v>
      </c>
      <c r="N401" s="3">
        <f t="shared" si="69"/>
        <v>78.84998958333156</v>
      </c>
      <c r="O401" s="20">
        <f t="shared" si="70"/>
        <v>22.278119112344697</v>
      </c>
      <c r="P401" s="20">
        <f t="shared" si="71"/>
        <v>46.26491712635084</v>
      </c>
      <c r="Q401" s="3" t="s">
        <v>89</v>
      </c>
      <c r="R401" s="12">
        <v>6</v>
      </c>
      <c r="S401" s="1">
        <v>6</v>
      </c>
      <c r="T401" s="1">
        <v>26</v>
      </c>
      <c r="U401" s="1">
        <v>8</v>
      </c>
    </row>
    <row r="402" spans="1:21" ht="11.25">
      <c r="A402" s="1">
        <v>27000</v>
      </c>
      <c r="B402" s="1">
        <v>4</v>
      </c>
      <c r="C402" s="1" t="s">
        <v>83</v>
      </c>
      <c r="D402" s="1">
        <v>700</v>
      </c>
      <c r="E402" s="1" t="s">
        <v>16</v>
      </c>
      <c r="F402" s="1" t="s">
        <v>46</v>
      </c>
      <c r="G402" s="6">
        <v>4344844</v>
      </c>
      <c r="H402" s="6">
        <v>10765875</v>
      </c>
      <c r="I402" s="6">
        <v>200378</v>
      </c>
      <c r="J402" s="6">
        <v>259642</v>
      </c>
      <c r="K402" s="19">
        <f t="shared" si="66"/>
        <v>59264</v>
      </c>
      <c r="L402" s="6">
        <f t="shared" si="67"/>
        <v>21683.238678896883</v>
      </c>
      <c r="M402" s="6">
        <f t="shared" si="68"/>
        <v>41464.30469646668</v>
      </c>
      <c r="N402" s="3">
        <f t="shared" si="69"/>
        <v>147.7850758278088</v>
      </c>
      <c r="O402" s="20">
        <f t="shared" si="70"/>
        <v>29.57610116879099</v>
      </c>
      <c r="P402" s="20">
        <f t="shared" si="71"/>
        <v>91.2274513531119</v>
      </c>
      <c r="Q402" s="3" t="s">
        <v>89</v>
      </c>
      <c r="R402" s="12">
        <v>4</v>
      </c>
      <c r="S402" s="1">
        <v>1</v>
      </c>
      <c r="T402" s="1">
        <v>25</v>
      </c>
      <c r="U402" s="1">
        <v>9</v>
      </c>
    </row>
    <row r="403" spans="1:21" ht="11.25">
      <c r="A403" s="1">
        <v>27000</v>
      </c>
      <c r="B403" s="1">
        <v>4</v>
      </c>
      <c r="C403" s="1" t="s">
        <v>83</v>
      </c>
      <c r="D403" s="1">
        <v>800</v>
      </c>
      <c r="E403" s="1" t="s">
        <v>17</v>
      </c>
      <c r="F403" s="1" t="s">
        <v>46</v>
      </c>
      <c r="G403" s="6">
        <v>14841327</v>
      </c>
      <c r="H403" s="6">
        <v>32165338</v>
      </c>
      <c r="I403" s="6">
        <v>756548</v>
      </c>
      <c r="J403" s="6">
        <v>1053042</v>
      </c>
      <c r="K403" s="19">
        <f t="shared" si="66"/>
        <v>296494</v>
      </c>
      <c r="L403" s="6">
        <f t="shared" si="67"/>
        <v>19617.16507082168</v>
      </c>
      <c r="M403" s="6">
        <f t="shared" si="68"/>
        <v>30545.161541514964</v>
      </c>
      <c r="N403" s="3">
        <f t="shared" si="69"/>
        <v>116.72818070783025</v>
      </c>
      <c r="O403" s="20">
        <f t="shared" si="70"/>
        <v>39.19037523065292</v>
      </c>
      <c r="P403" s="20">
        <f t="shared" si="71"/>
        <v>55.70629818957607</v>
      </c>
      <c r="Q403" s="3" t="s">
        <v>89</v>
      </c>
      <c r="R403" s="12">
        <v>3</v>
      </c>
      <c r="S403" s="1">
        <v>3</v>
      </c>
      <c r="T403" s="1">
        <v>24</v>
      </c>
      <c r="U403" s="1">
        <v>6</v>
      </c>
    </row>
    <row r="404" spans="1:21" ht="11.25">
      <c r="A404" s="1">
        <v>27000</v>
      </c>
      <c r="B404" s="1">
        <v>4</v>
      </c>
      <c r="C404" s="1" t="s">
        <v>83</v>
      </c>
      <c r="D404" s="1">
        <v>100</v>
      </c>
      <c r="E404" s="1" t="s">
        <v>9</v>
      </c>
      <c r="F404" s="1" t="s">
        <v>46</v>
      </c>
      <c r="G404" s="6">
        <v>300761</v>
      </c>
      <c r="H404" s="6">
        <v>578258</v>
      </c>
      <c r="I404" s="6">
        <v>20285</v>
      </c>
      <c r="J404" s="6">
        <v>32227</v>
      </c>
      <c r="K404" s="19">
        <f t="shared" si="66"/>
        <v>11942</v>
      </c>
      <c r="L404" s="6">
        <f t="shared" si="67"/>
        <v>14826.768548188318</v>
      </c>
      <c r="M404" s="6">
        <f t="shared" si="68"/>
        <v>17943.277376113198</v>
      </c>
      <c r="N404" s="3">
        <f t="shared" si="69"/>
        <v>92.26495456525281</v>
      </c>
      <c r="O404" s="20">
        <f t="shared" si="70"/>
        <v>58.871087010105995</v>
      </c>
      <c r="P404" s="21">
        <f t="shared" si="71"/>
        <v>21.019474457943744</v>
      </c>
      <c r="Q404" s="3" t="s">
        <v>91</v>
      </c>
      <c r="R404" s="12">
        <v>1</v>
      </c>
      <c r="S404" s="1">
        <v>13</v>
      </c>
      <c r="T404" s="1">
        <v>20</v>
      </c>
      <c r="U404" s="1">
        <v>29</v>
      </c>
    </row>
    <row r="405" spans="1:21" ht="11.25">
      <c r="A405" s="1">
        <v>27000</v>
      </c>
      <c r="B405" s="1">
        <v>4</v>
      </c>
      <c r="C405" s="1" t="s">
        <v>83</v>
      </c>
      <c r="D405" s="1">
        <v>200</v>
      </c>
      <c r="E405" s="1" t="s">
        <v>10</v>
      </c>
      <c r="F405" s="1" t="s">
        <v>46</v>
      </c>
      <c r="G405" s="6">
        <v>383377</v>
      </c>
      <c r="H405" s="6">
        <v>436704</v>
      </c>
      <c r="I405" s="6">
        <v>9806</v>
      </c>
      <c r="J405" s="6">
        <v>8616</v>
      </c>
      <c r="K405" s="19">
        <f t="shared" si="66"/>
        <v>-1190</v>
      </c>
      <c r="L405" s="6">
        <f t="shared" si="67"/>
        <v>39096.165612890065</v>
      </c>
      <c r="M405" s="6">
        <f t="shared" si="68"/>
        <v>50685.23676880223</v>
      </c>
      <c r="N405" s="3">
        <f t="shared" si="69"/>
        <v>13.909806795921508</v>
      </c>
      <c r="O405" s="20">
        <f t="shared" si="70"/>
        <v>-12.135427289414647</v>
      </c>
      <c r="P405" s="21">
        <f t="shared" si="71"/>
        <v>29.64247509758662</v>
      </c>
      <c r="Q405" s="3" t="s">
        <v>91</v>
      </c>
      <c r="R405" s="12">
        <v>12</v>
      </c>
      <c r="S405" s="1">
        <v>12</v>
      </c>
      <c r="T405" s="1">
        <v>19</v>
      </c>
      <c r="U405" s="1">
        <v>41</v>
      </c>
    </row>
    <row r="406" spans="1:21" ht="11.25">
      <c r="A406" s="1">
        <v>27000</v>
      </c>
      <c r="B406" s="1">
        <v>4</v>
      </c>
      <c r="C406" s="1" t="s">
        <v>83</v>
      </c>
      <c r="D406" s="1">
        <v>400</v>
      </c>
      <c r="E406" s="1" t="s">
        <v>12</v>
      </c>
      <c r="F406" s="1" t="s">
        <v>46</v>
      </c>
      <c r="G406" s="6">
        <v>14354686</v>
      </c>
      <c r="H406" s="6">
        <v>22195867</v>
      </c>
      <c r="I406" s="6">
        <v>412917</v>
      </c>
      <c r="J406" s="6">
        <v>455526</v>
      </c>
      <c r="K406" s="19">
        <f t="shared" si="66"/>
        <v>42609</v>
      </c>
      <c r="L406" s="6">
        <f t="shared" si="67"/>
        <v>34764.09544775342</v>
      </c>
      <c r="M406" s="6">
        <f t="shared" si="68"/>
        <v>48725.796112625845</v>
      </c>
      <c r="N406" s="3">
        <f t="shared" si="69"/>
        <v>54.62453863497954</v>
      </c>
      <c r="O406" s="20">
        <f t="shared" si="70"/>
        <v>10.319022951343726</v>
      </c>
      <c r="P406" s="21">
        <f t="shared" si="71"/>
        <v>40.16126548109189</v>
      </c>
      <c r="Q406" s="3" t="s">
        <v>91</v>
      </c>
      <c r="R406" s="12">
        <v>9</v>
      </c>
      <c r="S406" s="1">
        <v>7</v>
      </c>
      <c r="T406" s="1">
        <v>13</v>
      </c>
      <c r="U406" s="1">
        <v>30</v>
      </c>
    </row>
    <row r="407" spans="1:21" ht="11.25">
      <c r="A407" s="1">
        <v>27000</v>
      </c>
      <c r="B407" s="1">
        <v>4</v>
      </c>
      <c r="C407" s="1" t="s">
        <v>83</v>
      </c>
      <c r="D407" s="1">
        <v>910</v>
      </c>
      <c r="E407" s="1" t="s">
        <v>18</v>
      </c>
      <c r="F407" s="1" t="s">
        <v>46</v>
      </c>
      <c r="G407" s="6">
        <v>1487360</v>
      </c>
      <c r="H407" s="6">
        <v>2178145</v>
      </c>
      <c r="I407" s="6">
        <v>35263</v>
      </c>
      <c r="J407" s="6">
        <v>35198</v>
      </c>
      <c r="K407" s="19">
        <f t="shared" si="66"/>
        <v>-65</v>
      </c>
      <c r="L407" s="6">
        <f t="shared" si="67"/>
        <v>42179.05453308</v>
      </c>
      <c r="M407" s="6">
        <f t="shared" si="68"/>
        <v>61882.635377010054</v>
      </c>
      <c r="N407" s="3">
        <f t="shared" si="69"/>
        <v>46.44369890275388</v>
      </c>
      <c r="O407" s="20">
        <f t="shared" si="70"/>
        <v>-0.18432918356350303</v>
      </c>
      <c r="P407" s="3">
        <f t="shared" si="71"/>
        <v>46.7141358715782</v>
      </c>
      <c r="Q407" s="3" t="s">
        <v>91</v>
      </c>
      <c r="R407" s="12">
        <v>11</v>
      </c>
      <c r="S407" s="1">
        <v>5</v>
      </c>
      <c r="T407" s="1">
        <v>10</v>
      </c>
      <c r="U407" s="1">
        <v>46</v>
      </c>
    </row>
    <row r="408" spans="1:21" ht="11.25">
      <c r="A408" s="1">
        <v>27000</v>
      </c>
      <c r="B408" s="1">
        <v>4</v>
      </c>
      <c r="C408" s="1" t="s">
        <v>83</v>
      </c>
      <c r="D408" s="1">
        <v>920</v>
      </c>
      <c r="E408" s="1" t="s">
        <v>19</v>
      </c>
      <c r="F408" s="1" t="s">
        <v>46</v>
      </c>
      <c r="G408" s="6">
        <v>276646</v>
      </c>
      <c r="H408" s="6">
        <v>312810</v>
      </c>
      <c r="I408" s="6">
        <v>25630</v>
      </c>
      <c r="J408" s="6">
        <v>19540</v>
      </c>
      <c r="K408" s="19">
        <f t="shared" si="66"/>
        <v>-6090</v>
      </c>
      <c r="L408" s="6">
        <f t="shared" si="67"/>
        <v>10793.835349200157</v>
      </c>
      <c r="M408" s="6">
        <f t="shared" si="68"/>
        <v>16008.700102354143</v>
      </c>
      <c r="N408" s="3">
        <f t="shared" si="69"/>
        <v>13.07230178639851</v>
      </c>
      <c r="O408" s="3">
        <f t="shared" si="70"/>
        <v>-23.76121732344908</v>
      </c>
      <c r="P408" s="20">
        <f t="shared" si="71"/>
        <v>48.313362066806185</v>
      </c>
      <c r="Q408" s="3" t="s">
        <v>91</v>
      </c>
      <c r="R408" s="12">
        <v>14</v>
      </c>
      <c r="S408" s="1">
        <v>4</v>
      </c>
      <c r="T408" s="1">
        <v>25</v>
      </c>
      <c r="U408" s="1">
        <v>13</v>
      </c>
    </row>
    <row r="409" spans="1:21" ht="11.25">
      <c r="A409" s="1">
        <v>27000</v>
      </c>
      <c r="B409" s="1">
        <v>4</v>
      </c>
      <c r="C409" s="1" t="s">
        <v>83</v>
      </c>
      <c r="D409" s="1">
        <v>931</v>
      </c>
      <c r="E409" s="1" t="s">
        <v>20</v>
      </c>
      <c r="F409" s="1" t="s">
        <v>46</v>
      </c>
      <c r="G409" s="6">
        <v>2393510</v>
      </c>
      <c r="H409" s="6">
        <v>3509754</v>
      </c>
      <c r="I409" s="6">
        <v>84290</v>
      </c>
      <c r="J409" s="6">
        <v>89412</v>
      </c>
      <c r="K409" s="19">
        <f t="shared" si="66"/>
        <v>5122</v>
      </c>
      <c r="L409" s="6">
        <f t="shared" si="67"/>
        <v>28396.132400047456</v>
      </c>
      <c r="M409" s="6">
        <f t="shared" si="68"/>
        <v>39253.72433230439</v>
      </c>
      <c r="N409" s="3">
        <f t="shared" si="69"/>
        <v>46.63627893762716</v>
      </c>
      <c r="O409" s="3">
        <f t="shared" si="70"/>
        <v>6.076640170838776</v>
      </c>
      <c r="P409" s="20">
        <f t="shared" si="71"/>
        <v>38.23616462726025</v>
      </c>
      <c r="Q409" s="3" t="s">
        <v>92</v>
      </c>
      <c r="R409" s="12">
        <v>10</v>
      </c>
      <c r="S409" s="1">
        <v>8</v>
      </c>
      <c r="T409" s="1">
        <v>32</v>
      </c>
      <c r="U409" s="1">
        <v>31</v>
      </c>
    </row>
    <row r="410" spans="1:21" ht="11.25">
      <c r="A410" s="1">
        <v>27000</v>
      </c>
      <c r="B410" s="1">
        <v>4</v>
      </c>
      <c r="C410" s="1" t="s">
        <v>83</v>
      </c>
      <c r="D410" s="1">
        <v>81</v>
      </c>
      <c r="E410" s="1" t="s">
        <v>8</v>
      </c>
      <c r="F410" s="1" t="s">
        <v>46</v>
      </c>
      <c r="G410" s="6">
        <v>1867015</v>
      </c>
      <c r="H410" s="6">
        <v>1515611</v>
      </c>
      <c r="I410" s="6">
        <v>116289</v>
      </c>
      <c r="J410" s="6">
        <v>99628</v>
      </c>
      <c r="K410" s="19">
        <f t="shared" si="66"/>
        <v>-16661</v>
      </c>
      <c r="L410" s="6">
        <f t="shared" si="67"/>
        <v>16054.957906594776</v>
      </c>
      <c r="M410" s="6">
        <f t="shared" si="68"/>
        <v>15212.70124864496</v>
      </c>
      <c r="N410" s="3">
        <f t="shared" si="69"/>
        <v>-18.821702021676312</v>
      </c>
      <c r="O410" s="21">
        <f t="shared" si="70"/>
        <v>-14.327236454006831</v>
      </c>
      <c r="P410" s="21">
        <f t="shared" si="71"/>
        <v>-5.246084498320913</v>
      </c>
      <c r="Q410" s="3" t="s">
        <v>90</v>
      </c>
      <c r="R410" s="12">
        <v>13</v>
      </c>
      <c r="S410" s="1">
        <v>14</v>
      </c>
      <c r="T410" s="1">
        <v>49</v>
      </c>
      <c r="U410" s="1">
        <v>34</v>
      </c>
    </row>
    <row r="411" spans="1:21" ht="11.25">
      <c r="A411" s="1">
        <v>27000</v>
      </c>
      <c r="B411" s="1">
        <v>4</v>
      </c>
      <c r="C411" s="1" t="s">
        <v>83</v>
      </c>
      <c r="D411" s="1">
        <v>500</v>
      </c>
      <c r="E411" s="1" t="s">
        <v>13</v>
      </c>
      <c r="F411" s="1" t="s">
        <v>46</v>
      </c>
      <c r="G411" s="6">
        <v>4330780</v>
      </c>
      <c r="H411" s="6">
        <v>7419268</v>
      </c>
      <c r="I411" s="6">
        <v>127612</v>
      </c>
      <c r="J411" s="6">
        <v>159530</v>
      </c>
      <c r="K411" s="19">
        <f t="shared" si="66"/>
        <v>31918</v>
      </c>
      <c r="L411" s="6">
        <f t="shared" si="67"/>
        <v>33937.09055574711</v>
      </c>
      <c r="M411" s="6">
        <f t="shared" si="68"/>
        <v>46507.0394283207</v>
      </c>
      <c r="N411" s="3">
        <f t="shared" si="69"/>
        <v>71.31482088676866</v>
      </c>
      <c r="O411" s="21">
        <f t="shared" si="70"/>
        <v>25.01175438046579</v>
      </c>
      <c r="P411" s="21">
        <f t="shared" si="71"/>
        <v>37.03897024385585</v>
      </c>
      <c r="Q411" s="3" t="s">
        <v>90</v>
      </c>
      <c r="R411" s="12">
        <v>5</v>
      </c>
      <c r="S411" s="1">
        <v>10</v>
      </c>
      <c r="T411" s="1">
        <v>24</v>
      </c>
      <c r="U411" s="1">
        <v>20</v>
      </c>
    </row>
    <row r="412" spans="1:21" ht="11.25">
      <c r="A412" s="1">
        <v>27000</v>
      </c>
      <c r="B412" s="1">
        <v>4</v>
      </c>
      <c r="C412" s="1" t="s">
        <v>83</v>
      </c>
      <c r="D412" s="1">
        <v>932</v>
      </c>
      <c r="E412" s="1" t="s">
        <v>21</v>
      </c>
      <c r="F412" s="1" t="s">
        <v>46</v>
      </c>
      <c r="G412" s="6">
        <v>5628685</v>
      </c>
      <c r="H412" s="6">
        <v>8994359</v>
      </c>
      <c r="I412" s="6">
        <v>211231</v>
      </c>
      <c r="J412" s="6">
        <v>246791</v>
      </c>
      <c r="K412" s="19">
        <f t="shared" si="66"/>
        <v>35560</v>
      </c>
      <c r="L412" s="6">
        <f t="shared" si="67"/>
        <v>26647.05938048866</v>
      </c>
      <c r="M412" s="6">
        <f t="shared" si="68"/>
        <v>36445.24719296895</v>
      </c>
      <c r="N412" s="3">
        <f t="shared" si="69"/>
        <v>59.79503205455625</v>
      </c>
      <c r="O412" s="3">
        <f t="shared" si="70"/>
        <v>16.834650217060943</v>
      </c>
      <c r="P412" s="3">
        <f t="shared" si="71"/>
        <v>36.770240470341186</v>
      </c>
      <c r="Q412" s="3" t="s">
        <v>90</v>
      </c>
      <c r="R412" s="12">
        <v>8</v>
      </c>
      <c r="S412" s="1">
        <v>11</v>
      </c>
      <c r="T412" s="1">
        <v>27</v>
      </c>
      <c r="U412" s="1">
        <v>33</v>
      </c>
    </row>
    <row r="413" spans="1:21" ht="11.25">
      <c r="A413" s="1">
        <v>28000</v>
      </c>
      <c r="B413" s="1">
        <v>5</v>
      </c>
      <c r="C413" s="1" t="s">
        <v>83</v>
      </c>
      <c r="D413" s="1">
        <v>81</v>
      </c>
      <c r="E413" s="1" t="s">
        <v>8</v>
      </c>
      <c r="F413" s="1" t="s">
        <v>47</v>
      </c>
      <c r="G413" s="6">
        <v>329014</v>
      </c>
      <c r="H413" s="6">
        <v>712212</v>
      </c>
      <c r="I413" s="6">
        <v>55294</v>
      </c>
      <c r="J413" s="6">
        <v>54784</v>
      </c>
      <c r="K413" s="19">
        <f t="shared" si="66"/>
        <v>-510</v>
      </c>
      <c r="L413" s="6">
        <f t="shared" si="67"/>
        <v>5950.265851629471</v>
      </c>
      <c r="M413" s="6">
        <f t="shared" si="68"/>
        <v>13000.365070093458</v>
      </c>
      <c r="N413" s="3">
        <f t="shared" si="69"/>
        <v>116.4686001203596</v>
      </c>
      <c r="O413" s="20">
        <f t="shared" si="70"/>
        <v>-0.922342387962527</v>
      </c>
      <c r="P413" s="20">
        <f t="shared" si="71"/>
        <v>118.48376852831422</v>
      </c>
      <c r="Q413" s="3" t="s">
        <v>89</v>
      </c>
      <c r="R413" s="12">
        <v>10</v>
      </c>
      <c r="S413" s="1">
        <v>1</v>
      </c>
      <c r="T413" s="1">
        <v>20</v>
      </c>
      <c r="U413" s="1">
        <v>3</v>
      </c>
    </row>
    <row r="414" spans="1:21" ht="11.25">
      <c r="A414" s="1">
        <v>28000</v>
      </c>
      <c r="B414" s="1">
        <v>5</v>
      </c>
      <c r="C414" s="1" t="s">
        <v>83</v>
      </c>
      <c r="D414" s="1">
        <v>300</v>
      </c>
      <c r="E414" s="1" t="s">
        <v>11</v>
      </c>
      <c r="F414" s="1" t="s">
        <v>47</v>
      </c>
      <c r="G414" s="6">
        <v>1161329</v>
      </c>
      <c r="H414" s="6">
        <v>2461010</v>
      </c>
      <c r="I414" s="6">
        <v>56774</v>
      </c>
      <c r="J414" s="6">
        <v>87199</v>
      </c>
      <c r="K414" s="19">
        <f t="shared" si="66"/>
        <v>30425</v>
      </c>
      <c r="L414" s="6">
        <f t="shared" si="67"/>
        <v>20455.296438510588</v>
      </c>
      <c r="M414" s="6">
        <f t="shared" si="68"/>
        <v>28222.915400405967</v>
      </c>
      <c r="N414" s="3">
        <f t="shared" si="69"/>
        <v>111.91324766711244</v>
      </c>
      <c r="O414" s="20">
        <f t="shared" si="70"/>
        <v>53.589671328424984</v>
      </c>
      <c r="P414" s="20">
        <f t="shared" si="71"/>
        <v>37.97363184271194</v>
      </c>
      <c r="Q414" s="3" t="s">
        <v>89</v>
      </c>
      <c r="R414" s="12">
        <v>3</v>
      </c>
      <c r="S414" s="1">
        <v>11</v>
      </c>
      <c r="T414" s="1">
        <v>12</v>
      </c>
      <c r="U414" s="1">
        <v>16</v>
      </c>
    </row>
    <row r="415" spans="1:21" ht="11.25">
      <c r="A415" s="1">
        <v>28000</v>
      </c>
      <c r="B415" s="1">
        <v>5</v>
      </c>
      <c r="C415" s="1" t="s">
        <v>83</v>
      </c>
      <c r="D415" s="1">
        <v>800</v>
      </c>
      <c r="E415" s="1" t="s">
        <v>17</v>
      </c>
      <c r="F415" s="1" t="s">
        <v>47</v>
      </c>
      <c r="G415" s="6">
        <v>4037169</v>
      </c>
      <c r="H415" s="6">
        <v>9323246</v>
      </c>
      <c r="I415" s="6">
        <v>238176</v>
      </c>
      <c r="J415" s="6">
        <v>376690</v>
      </c>
      <c r="K415" s="19">
        <f t="shared" si="66"/>
        <v>138514</v>
      </c>
      <c r="L415" s="6">
        <f t="shared" si="67"/>
        <v>16950.360237807334</v>
      </c>
      <c r="M415" s="6">
        <f t="shared" si="68"/>
        <v>24750.447317422815</v>
      </c>
      <c r="N415" s="3">
        <f t="shared" si="69"/>
        <v>130.9352419975483</v>
      </c>
      <c r="O415" s="20">
        <f t="shared" si="70"/>
        <v>58.156153432755616</v>
      </c>
      <c r="P415" s="20">
        <f t="shared" si="71"/>
        <v>46.017234856269255</v>
      </c>
      <c r="Q415" s="3" t="s">
        <v>89</v>
      </c>
      <c r="R415" s="12">
        <v>2</v>
      </c>
      <c r="S415" s="1">
        <v>6</v>
      </c>
      <c r="T415" s="1">
        <v>7</v>
      </c>
      <c r="U415" s="1">
        <v>19</v>
      </c>
    </row>
    <row r="416" spans="1:21" ht="11.25">
      <c r="A416" s="1">
        <v>28000</v>
      </c>
      <c r="B416" s="1">
        <v>5</v>
      </c>
      <c r="C416" s="1" t="s">
        <v>83</v>
      </c>
      <c r="D416" s="1">
        <v>920</v>
      </c>
      <c r="E416" s="1" t="s">
        <v>19</v>
      </c>
      <c r="F416" s="1" t="s">
        <v>47</v>
      </c>
      <c r="G416" s="6">
        <v>788065</v>
      </c>
      <c r="H416" s="6">
        <v>1110145</v>
      </c>
      <c r="I416" s="6">
        <v>36841</v>
      </c>
      <c r="J416" s="6">
        <v>35453</v>
      </c>
      <c r="K416" s="19">
        <f t="shared" si="66"/>
        <v>-1388</v>
      </c>
      <c r="L416" s="6">
        <f t="shared" si="67"/>
        <v>21390.97744360902</v>
      </c>
      <c r="M416" s="6">
        <f t="shared" si="68"/>
        <v>31313.146983330043</v>
      </c>
      <c r="N416" s="3">
        <f t="shared" si="69"/>
        <v>40.869725213021766</v>
      </c>
      <c r="O416" s="20">
        <f t="shared" si="70"/>
        <v>-3.7675415976765048</v>
      </c>
      <c r="P416" s="20">
        <f t="shared" si="71"/>
        <v>46.384834755110596</v>
      </c>
      <c r="Q416" s="3" t="s">
        <v>89</v>
      </c>
      <c r="R416" s="12">
        <v>12</v>
      </c>
      <c r="S416" s="1">
        <v>5</v>
      </c>
      <c r="T416" s="1">
        <v>5</v>
      </c>
      <c r="U416" s="1">
        <v>18</v>
      </c>
    </row>
    <row r="417" spans="1:21" ht="11.25">
      <c r="A417" s="1">
        <v>28000</v>
      </c>
      <c r="B417" s="1">
        <v>5</v>
      </c>
      <c r="C417" s="1" t="s">
        <v>83</v>
      </c>
      <c r="D417" s="1">
        <v>931</v>
      </c>
      <c r="E417" s="1" t="s">
        <v>20</v>
      </c>
      <c r="F417" s="1" t="s">
        <v>47</v>
      </c>
      <c r="G417" s="6">
        <v>1138850</v>
      </c>
      <c r="H417" s="6">
        <v>2077298</v>
      </c>
      <c r="I417" s="6">
        <v>52158</v>
      </c>
      <c r="J417" s="6">
        <v>64303</v>
      </c>
      <c r="K417" s="19">
        <f t="shared" si="66"/>
        <v>12145</v>
      </c>
      <c r="L417" s="6">
        <f t="shared" si="67"/>
        <v>21834.61789179033</v>
      </c>
      <c r="M417" s="6">
        <f t="shared" si="68"/>
        <v>32304.838032440166</v>
      </c>
      <c r="N417" s="3">
        <f t="shared" si="69"/>
        <v>82.40312596039865</v>
      </c>
      <c r="O417" s="20">
        <f t="shared" si="70"/>
        <v>23.285018597338848</v>
      </c>
      <c r="P417" s="20">
        <f t="shared" si="71"/>
        <v>47.952385485008044</v>
      </c>
      <c r="Q417" s="3" t="s">
        <v>89</v>
      </c>
      <c r="R417" s="12">
        <v>7</v>
      </c>
      <c r="S417" s="1">
        <v>4</v>
      </c>
      <c r="T417" s="1">
        <v>10</v>
      </c>
      <c r="U417" s="1">
        <v>8</v>
      </c>
    </row>
    <row r="418" spans="1:21" ht="11.25">
      <c r="A418" s="1">
        <v>28000</v>
      </c>
      <c r="B418" s="1">
        <v>5</v>
      </c>
      <c r="C418" s="1" t="s">
        <v>83</v>
      </c>
      <c r="D418" s="1">
        <v>932</v>
      </c>
      <c r="E418" s="1" t="s">
        <v>21</v>
      </c>
      <c r="F418" s="1" t="s">
        <v>47</v>
      </c>
      <c r="G418" s="6">
        <v>2291394</v>
      </c>
      <c r="H418" s="6">
        <v>3909437</v>
      </c>
      <c r="I418" s="6">
        <v>118734</v>
      </c>
      <c r="J418" s="6">
        <v>141036</v>
      </c>
      <c r="K418" s="19">
        <f t="shared" si="66"/>
        <v>22302</v>
      </c>
      <c r="L418" s="6">
        <f t="shared" si="67"/>
        <v>19298.549699327912</v>
      </c>
      <c r="M418" s="6">
        <f t="shared" si="68"/>
        <v>27719.42624578122</v>
      </c>
      <c r="N418" s="3">
        <f t="shared" si="69"/>
        <v>70.61391449920878</v>
      </c>
      <c r="O418" s="20">
        <f t="shared" si="70"/>
        <v>18.783162362928895</v>
      </c>
      <c r="P418" s="20">
        <f t="shared" si="71"/>
        <v>43.63476363587348</v>
      </c>
      <c r="Q418" s="3" t="s">
        <v>89</v>
      </c>
      <c r="R418" s="12">
        <v>8</v>
      </c>
      <c r="S418" s="1">
        <v>7</v>
      </c>
      <c r="T418" s="1">
        <v>22</v>
      </c>
      <c r="U418" s="1">
        <v>13</v>
      </c>
    </row>
    <row r="419" spans="1:21" ht="11.25">
      <c r="A419" s="1">
        <v>28000</v>
      </c>
      <c r="B419" s="1">
        <v>5</v>
      </c>
      <c r="C419" s="1" t="s">
        <v>83</v>
      </c>
      <c r="D419" s="1">
        <v>100</v>
      </c>
      <c r="E419" s="1" t="s">
        <v>9</v>
      </c>
      <c r="F419" s="1" t="s">
        <v>47</v>
      </c>
      <c r="G419" s="6">
        <v>161123</v>
      </c>
      <c r="H419" s="6">
        <v>324295</v>
      </c>
      <c r="I419" s="6">
        <v>12435</v>
      </c>
      <c r="J419" s="6">
        <v>21168</v>
      </c>
      <c r="K419" s="19">
        <f t="shared" si="66"/>
        <v>8733</v>
      </c>
      <c r="L419" s="6">
        <f t="shared" si="67"/>
        <v>12957.217531162043</v>
      </c>
      <c r="M419" s="6">
        <f t="shared" si="68"/>
        <v>15320.058578987151</v>
      </c>
      <c r="N419" s="3">
        <f t="shared" si="69"/>
        <v>101.2716992608132</v>
      </c>
      <c r="O419" s="20">
        <f t="shared" si="70"/>
        <v>70.22919179734619</v>
      </c>
      <c r="P419" s="21">
        <f t="shared" si="71"/>
        <v>18.235713355452177</v>
      </c>
      <c r="Q419" s="3" t="s">
        <v>91</v>
      </c>
      <c r="R419" s="12">
        <v>1</v>
      </c>
      <c r="S419" s="1">
        <v>14</v>
      </c>
      <c r="T419" s="1">
        <v>9</v>
      </c>
      <c r="U419" s="1">
        <v>33</v>
      </c>
    </row>
    <row r="420" spans="1:21" ht="11.25">
      <c r="A420" s="1">
        <v>28000</v>
      </c>
      <c r="B420" s="1">
        <v>5</v>
      </c>
      <c r="C420" s="1" t="s">
        <v>83</v>
      </c>
      <c r="D420" s="1">
        <v>200</v>
      </c>
      <c r="E420" s="1" t="s">
        <v>10</v>
      </c>
      <c r="F420" s="1" t="s">
        <v>47</v>
      </c>
      <c r="G420" s="6">
        <v>201967</v>
      </c>
      <c r="H420" s="6">
        <v>267945</v>
      </c>
      <c r="I420" s="6">
        <v>9691</v>
      </c>
      <c r="J420" s="6">
        <v>7767</v>
      </c>
      <c r="K420" s="19">
        <f t="shared" si="66"/>
        <v>-1924</v>
      </c>
      <c r="L420" s="6">
        <f t="shared" si="67"/>
        <v>20840.67691672686</v>
      </c>
      <c r="M420" s="6">
        <f t="shared" si="68"/>
        <v>34497.87562765547</v>
      </c>
      <c r="N420" s="3">
        <f t="shared" si="69"/>
        <v>32.667713042229664</v>
      </c>
      <c r="O420" s="20">
        <f t="shared" si="70"/>
        <v>-19.853472293880927</v>
      </c>
      <c r="P420" s="21">
        <f t="shared" si="71"/>
        <v>65.5314544988088</v>
      </c>
      <c r="Q420" s="3" t="s">
        <v>91</v>
      </c>
      <c r="R420" s="12">
        <v>14</v>
      </c>
      <c r="S420" s="1">
        <v>2</v>
      </c>
      <c r="T420" s="1">
        <v>29</v>
      </c>
      <c r="U420" s="1">
        <v>16</v>
      </c>
    </row>
    <row r="421" spans="1:21" ht="11.25">
      <c r="A421" s="1">
        <v>28000</v>
      </c>
      <c r="B421" s="1">
        <v>5</v>
      </c>
      <c r="C421" s="1" t="s">
        <v>83</v>
      </c>
      <c r="D421" s="1">
        <v>500</v>
      </c>
      <c r="E421" s="1" t="s">
        <v>13</v>
      </c>
      <c r="F421" s="1" t="s">
        <v>47</v>
      </c>
      <c r="G421" s="6">
        <v>1526479</v>
      </c>
      <c r="H421" s="6">
        <v>2562623</v>
      </c>
      <c r="I421" s="6">
        <v>53424</v>
      </c>
      <c r="J421" s="6">
        <v>70664</v>
      </c>
      <c r="K421" s="19">
        <f t="shared" si="66"/>
        <v>17240</v>
      </c>
      <c r="L421" s="6">
        <f t="shared" si="67"/>
        <v>28572.90730757712</v>
      </c>
      <c r="M421" s="6">
        <f t="shared" si="68"/>
        <v>36264.9015057172</v>
      </c>
      <c r="N421" s="3">
        <f t="shared" si="69"/>
        <v>67.87803828287188</v>
      </c>
      <c r="O421" s="20">
        <f t="shared" si="70"/>
        <v>32.2701407607068</v>
      </c>
      <c r="P421" s="21">
        <f t="shared" si="71"/>
        <v>26.920586397941637</v>
      </c>
      <c r="Q421" s="3" t="s">
        <v>91</v>
      </c>
      <c r="R421" s="12">
        <v>4</v>
      </c>
      <c r="S421" s="1">
        <v>13</v>
      </c>
      <c r="T421" s="1">
        <v>13</v>
      </c>
      <c r="U421" s="1">
        <v>46</v>
      </c>
    </row>
    <row r="422" spans="1:21" ht="11.25">
      <c r="A422" s="1">
        <v>28000</v>
      </c>
      <c r="B422" s="1">
        <v>5</v>
      </c>
      <c r="C422" s="1" t="s">
        <v>83</v>
      </c>
      <c r="D422" s="1">
        <v>610</v>
      </c>
      <c r="E422" s="1" t="s">
        <v>14</v>
      </c>
      <c r="F422" s="1" t="s">
        <v>47</v>
      </c>
      <c r="G422" s="6">
        <v>1107906</v>
      </c>
      <c r="H422" s="6">
        <v>1827480</v>
      </c>
      <c r="I422" s="6">
        <v>44239</v>
      </c>
      <c r="J422" s="6">
        <v>50991</v>
      </c>
      <c r="K422" s="19">
        <f t="shared" si="66"/>
        <v>6752</v>
      </c>
      <c r="L422" s="6">
        <f t="shared" si="67"/>
        <v>25043.64926874477</v>
      </c>
      <c r="M422" s="6">
        <f t="shared" si="68"/>
        <v>35839.2657527799</v>
      </c>
      <c r="N422" s="3">
        <f t="shared" si="69"/>
        <v>64.94901191978381</v>
      </c>
      <c r="O422" s="20">
        <f t="shared" si="70"/>
        <v>15.262551142656932</v>
      </c>
      <c r="P422" s="3">
        <f t="shared" si="71"/>
        <v>43.10720202230425</v>
      </c>
      <c r="Q422" s="3" t="s">
        <v>91</v>
      </c>
      <c r="R422" s="12">
        <v>9</v>
      </c>
      <c r="S422" s="1">
        <v>8</v>
      </c>
      <c r="T422" s="1">
        <v>27</v>
      </c>
      <c r="U422" s="1">
        <v>36</v>
      </c>
    </row>
    <row r="423" spans="1:21" ht="11.25">
      <c r="A423" s="1">
        <v>28000</v>
      </c>
      <c r="B423" s="1">
        <v>5</v>
      </c>
      <c r="C423" s="1" t="s">
        <v>83</v>
      </c>
      <c r="D423" s="1">
        <v>620</v>
      </c>
      <c r="E423" s="1" t="s">
        <v>15</v>
      </c>
      <c r="F423" s="1" t="s">
        <v>47</v>
      </c>
      <c r="G423" s="6">
        <v>2258265</v>
      </c>
      <c r="H423" s="6">
        <v>3875960</v>
      </c>
      <c r="I423" s="6">
        <v>190027</v>
      </c>
      <c r="J423" s="6">
        <v>244648</v>
      </c>
      <c r="K423" s="19">
        <f t="shared" si="66"/>
        <v>54621</v>
      </c>
      <c r="L423" s="6">
        <f t="shared" si="67"/>
        <v>11883.916496076874</v>
      </c>
      <c r="M423" s="6">
        <f t="shared" si="68"/>
        <v>15843.007095909226</v>
      </c>
      <c r="N423" s="3">
        <f t="shared" si="69"/>
        <v>71.6344184584183</v>
      </c>
      <c r="O423" s="20">
        <f t="shared" si="70"/>
        <v>28.743810090145082</v>
      </c>
      <c r="P423" s="3">
        <f t="shared" si="71"/>
        <v>33.31469554788045</v>
      </c>
      <c r="Q423" s="3" t="s">
        <v>91</v>
      </c>
      <c r="R423" s="12">
        <v>6</v>
      </c>
      <c r="S423" s="1">
        <v>12</v>
      </c>
      <c r="T423" s="1">
        <v>12</v>
      </c>
      <c r="U423" s="1">
        <v>36</v>
      </c>
    </row>
    <row r="424" spans="1:21" ht="11.25">
      <c r="A424" s="1">
        <v>28000</v>
      </c>
      <c r="B424" s="1">
        <v>5</v>
      </c>
      <c r="C424" s="1" t="s">
        <v>83</v>
      </c>
      <c r="D424" s="1">
        <v>700</v>
      </c>
      <c r="E424" s="1" t="s">
        <v>16</v>
      </c>
      <c r="F424" s="1" t="s">
        <v>47</v>
      </c>
      <c r="G424" s="6">
        <v>1011659</v>
      </c>
      <c r="H424" s="6">
        <v>1866160</v>
      </c>
      <c r="I424" s="6">
        <v>60174</v>
      </c>
      <c r="J424" s="6">
        <v>78564</v>
      </c>
      <c r="K424" s="19">
        <f t="shared" si="66"/>
        <v>18390</v>
      </c>
      <c r="L424" s="6">
        <f t="shared" si="67"/>
        <v>16812.227872503077</v>
      </c>
      <c r="M424" s="6">
        <f t="shared" si="68"/>
        <v>23753.373046178913</v>
      </c>
      <c r="N424" s="3">
        <f t="shared" si="69"/>
        <v>84.46531884755635</v>
      </c>
      <c r="O424" s="20">
        <f t="shared" si="70"/>
        <v>30.561372021138688</v>
      </c>
      <c r="P424" s="3">
        <f t="shared" si="71"/>
        <v>41.28629011166507</v>
      </c>
      <c r="Q424" s="3" t="s">
        <v>91</v>
      </c>
      <c r="R424" s="12">
        <v>5</v>
      </c>
      <c r="S424" s="1">
        <v>9</v>
      </c>
      <c r="T424" s="1">
        <v>23</v>
      </c>
      <c r="U424" s="1">
        <v>47</v>
      </c>
    </row>
    <row r="425" spans="1:21" ht="11.25">
      <c r="A425" s="1">
        <v>28000</v>
      </c>
      <c r="B425" s="1">
        <v>5</v>
      </c>
      <c r="C425" s="1" t="s">
        <v>83</v>
      </c>
      <c r="D425" s="1">
        <v>910</v>
      </c>
      <c r="E425" s="1" t="s">
        <v>18</v>
      </c>
      <c r="F425" s="1" t="s">
        <v>47</v>
      </c>
      <c r="G425" s="6">
        <v>1083827</v>
      </c>
      <c r="H425" s="6">
        <v>1589609</v>
      </c>
      <c r="I425" s="6">
        <v>28409</v>
      </c>
      <c r="J425" s="6">
        <v>27385</v>
      </c>
      <c r="K425" s="19">
        <f t="shared" si="66"/>
        <v>-1024</v>
      </c>
      <c r="L425" s="6">
        <f t="shared" si="67"/>
        <v>38150.832482663944</v>
      </c>
      <c r="M425" s="6">
        <f t="shared" si="68"/>
        <v>58046.704400219096</v>
      </c>
      <c r="N425" s="3">
        <f t="shared" si="69"/>
        <v>46.6663037551196</v>
      </c>
      <c r="O425" s="20">
        <f t="shared" si="70"/>
        <v>-3.604491534372911</v>
      </c>
      <c r="P425" s="3">
        <f t="shared" si="71"/>
        <v>52.15055772792376</v>
      </c>
      <c r="Q425" s="3" t="s">
        <v>91</v>
      </c>
      <c r="R425" s="12">
        <v>11</v>
      </c>
      <c r="S425" s="1">
        <v>3</v>
      </c>
      <c r="T425" s="1">
        <v>18</v>
      </c>
      <c r="U425" s="1">
        <v>23</v>
      </c>
    </row>
    <row r="426" spans="1:21" ht="11.25">
      <c r="A426" s="1">
        <v>28000</v>
      </c>
      <c r="B426" s="1">
        <v>5</v>
      </c>
      <c r="C426" s="1" t="s">
        <v>83</v>
      </c>
      <c r="D426" s="1">
        <v>400</v>
      </c>
      <c r="E426" s="1" t="s">
        <v>12</v>
      </c>
      <c r="F426" s="1" t="s">
        <v>47</v>
      </c>
      <c r="G426" s="6">
        <v>5652720</v>
      </c>
      <c r="H426" s="6">
        <v>7523854</v>
      </c>
      <c r="I426" s="6">
        <v>253760</v>
      </c>
      <c r="J426" s="6">
        <v>239692</v>
      </c>
      <c r="K426" s="19">
        <f t="shared" si="66"/>
        <v>-14068</v>
      </c>
      <c r="L426" s="6">
        <f t="shared" si="67"/>
        <v>22275.851197982345</v>
      </c>
      <c r="M426" s="6">
        <f t="shared" si="68"/>
        <v>31389.675083023212</v>
      </c>
      <c r="N426" s="3">
        <f t="shared" si="69"/>
        <v>33.10148034928317</v>
      </c>
      <c r="O426" s="21">
        <f t="shared" si="70"/>
        <v>-5.5438209331652</v>
      </c>
      <c r="P426" s="21">
        <f t="shared" si="71"/>
        <v>40.91347084355799</v>
      </c>
      <c r="Q426" s="3" t="s">
        <v>90</v>
      </c>
      <c r="R426" s="12">
        <v>13</v>
      </c>
      <c r="S426" s="1">
        <v>10</v>
      </c>
      <c r="T426" s="1">
        <v>32</v>
      </c>
      <c r="U426" s="1">
        <v>28</v>
      </c>
    </row>
    <row r="427" spans="1:21" ht="11.25">
      <c r="A427" s="1">
        <v>29000</v>
      </c>
      <c r="B427" s="1">
        <v>4</v>
      </c>
      <c r="C427" s="1" t="s">
        <v>83</v>
      </c>
      <c r="D427" s="1">
        <v>300</v>
      </c>
      <c r="E427" s="1" t="s">
        <v>11</v>
      </c>
      <c r="F427" s="1" t="s">
        <v>48</v>
      </c>
      <c r="G427" s="6">
        <v>3703992</v>
      </c>
      <c r="H427" s="6">
        <v>7529388</v>
      </c>
      <c r="I427" s="6">
        <v>145617</v>
      </c>
      <c r="J427" s="6">
        <v>207479</v>
      </c>
      <c r="K427" s="19">
        <f t="shared" si="66"/>
        <v>61862</v>
      </c>
      <c r="L427" s="6">
        <f t="shared" si="67"/>
        <v>25436.535569336</v>
      </c>
      <c r="M427" s="6">
        <f t="shared" si="68"/>
        <v>36289.879939656545</v>
      </c>
      <c r="N427" s="3">
        <f t="shared" si="69"/>
        <v>103.27765286750079</v>
      </c>
      <c r="O427" s="20">
        <f t="shared" si="70"/>
        <v>42.48267715994698</v>
      </c>
      <c r="P427" s="20">
        <f t="shared" si="71"/>
        <v>42.668327771036395</v>
      </c>
      <c r="Q427" s="3" t="s">
        <v>89</v>
      </c>
      <c r="R427" s="12">
        <v>2</v>
      </c>
      <c r="S427" s="1">
        <v>6</v>
      </c>
      <c r="T427" s="1">
        <v>22</v>
      </c>
      <c r="U427" s="1">
        <v>8</v>
      </c>
    </row>
    <row r="428" spans="1:21" ht="11.25">
      <c r="A428" s="1">
        <v>29000</v>
      </c>
      <c r="B428" s="1">
        <v>4</v>
      </c>
      <c r="C428" s="1" t="s">
        <v>83</v>
      </c>
      <c r="D428" s="1">
        <v>920</v>
      </c>
      <c r="E428" s="1" t="s">
        <v>19</v>
      </c>
      <c r="F428" s="1" t="s">
        <v>48</v>
      </c>
      <c r="G428" s="6">
        <v>793416</v>
      </c>
      <c r="H428" s="6">
        <v>1086416</v>
      </c>
      <c r="I428" s="6">
        <v>44229</v>
      </c>
      <c r="J428" s="6">
        <v>38782</v>
      </c>
      <c r="K428" s="19">
        <f t="shared" si="66"/>
        <v>-5447</v>
      </c>
      <c r="L428" s="6">
        <f t="shared" si="67"/>
        <v>17938.81842230211</v>
      </c>
      <c r="M428" s="6">
        <f t="shared" si="68"/>
        <v>28013.40828219277</v>
      </c>
      <c r="N428" s="3">
        <f t="shared" si="69"/>
        <v>36.92892505318775</v>
      </c>
      <c r="O428" s="20">
        <f t="shared" si="70"/>
        <v>-12.315449139704715</v>
      </c>
      <c r="P428" s="20">
        <f t="shared" si="71"/>
        <v>56.16083301989172</v>
      </c>
      <c r="Q428" s="3" t="s">
        <v>89</v>
      </c>
      <c r="R428" s="12">
        <v>13</v>
      </c>
      <c r="S428" s="1">
        <v>2</v>
      </c>
      <c r="T428" s="1">
        <v>12</v>
      </c>
      <c r="U428" s="1">
        <v>1</v>
      </c>
    </row>
    <row r="429" spans="1:21" ht="11.25">
      <c r="A429" s="1">
        <v>29000</v>
      </c>
      <c r="B429" s="1">
        <v>4</v>
      </c>
      <c r="C429" s="1" t="s">
        <v>83</v>
      </c>
      <c r="D429" s="1">
        <v>932</v>
      </c>
      <c r="E429" s="1" t="s">
        <v>21</v>
      </c>
      <c r="F429" s="1" t="s">
        <v>48</v>
      </c>
      <c r="G429" s="6">
        <v>4729293</v>
      </c>
      <c r="H429" s="6">
        <v>8306412</v>
      </c>
      <c r="I429" s="6">
        <v>201057</v>
      </c>
      <c r="J429" s="6">
        <v>255382</v>
      </c>
      <c r="K429" s="19">
        <f t="shared" si="66"/>
        <v>54325</v>
      </c>
      <c r="L429" s="6">
        <f t="shared" si="67"/>
        <v>23522.150434951283</v>
      </c>
      <c r="M429" s="6">
        <f t="shared" si="68"/>
        <v>32525.44032077437</v>
      </c>
      <c r="N429" s="3">
        <f t="shared" si="69"/>
        <v>75.63750015065678</v>
      </c>
      <c r="O429" s="20">
        <f t="shared" si="70"/>
        <v>27.01970088084473</v>
      </c>
      <c r="P429" s="20">
        <f t="shared" si="71"/>
        <v>38.27579417418063</v>
      </c>
      <c r="Q429" s="3" t="s">
        <v>89</v>
      </c>
      <c r="R429" s="12">
        <v>4</v>
      </c>
      <c r="S429" s="1">
        <v>10</v>
      </c>
      <c r="T429" s="1">
        <v>11</v>
      </c>
      <c r="U429" s="1">
        <v>30</v>
      </c>
    </row>
    <row r="430" spans="1:21" ht="11.25">
      <c r="A430" s="1">
        <v>29000</v>
      </c>
      <c r="B430" s="1">
        <v>4</v>
      </c>
      <c r="C430" s="1" t="s">
        <v>83</v>
      </c>
      <c r="D430" s="1">
        <v>200</v>
      </c>
      <c r="E430" s="1" t="s">
        <v>10</v>
      </c>
      <c r="F430" s="1" t="s">
        <v>48</v>
      </c>
      <c r="G430" s="6">
        <v>219313</v>
      </c>
      <c r="H430" s="6">
        <v>297603</v>
      </c>
      <c r="I430" s="6">
        <v>8108</v>
      </c>
      <c r="J430" s="6">
        <v>7394</v>
      </c>
      <c r="K430" s="19">
        <f t="shared" si="66"/>
        <v>-714</v>
      </c>
      <c r="L430" s="6">
        <f t="shared" si="67"/>
        <v>27048.96398618648</v>
      </c>
      <c r="M430" s="6">
        <f t="shared" si="68"/>
        <v>40249.25615363809</v>
      </c>
      <c r="N430" s="3">
        <f t="shared" si="69"/>
        <v>35.69783824944257</v>
      </c>
      <c r="O430" s="20">
        <f t="shared" si="70"/>
        <v>-8.806117414898862</v>
      </c>
      <c r="P430" s="21">
        <f t="shared" si="71"/>
        <v>48.80147045259407</v>
      </c>
      <c r="Q430" s="3" t="s">
        <v>91</v>
      </c>
      <c r="R430" s="12">
        <v>12</v>
      </c>
      <c r="S430" s="1">
        <v>4</v>
      </c>
      <c r="T430" s="1">
        <v>15</v>
      </c>
      <c r="U430" s="1">
        <v>27</v>
      </c>
    </row>
    <row r="431" spans="1:21" ht="11.25">
      <c r="A431" s="1">
        <v>29000</v>
      </c>
      <c r="B431" s="1">
        <v>4</v>
      </c>
      <c r="C431" s="1" t="s">
        <v>83</v>
      </c>
      <c r="D431" s="1">
        <v>931</v>
      </c>
      <c r="E431" s="1" t="s">
        <v>20</v>
      </c>
      <c r="F431" s="1" t="s">
        <v>48</v>
      </c>
      <c r="G431" s="6">
        <v>2118465</v>
      </c>
      <c r="H431" s="6">
        <v>3600018</v>
      </c>
      <c r="I431" s="6">
        <v>88138</v>
      </c>
      <c r="J431" s="6">
        <v>110635</v>
      </c>
      <c r="K431" s="19">
        <f t="shared" si="66"/>
        <v>22497</v>
      </c>
      <c r="L431" s="6">
        <f t="shared" si="67"/>
        <v>24035.773446186664</v>
      </c>
      <c r="M431" s="6">
        <f t="shared" si="68"/>
        <v>32539.594160979796</v>
      </c>
      <c r="N431" s="3">
        <f t="shared" si="69"/>
        <v>69.93521252416255</v>
      </c>
      <c r="O431" s="20">
        <f t="shared" si="70"/>
        <v>25.52474528580182</v>
      </c>
      <c r="P431" s="3">
        <f t="shared" si="71"/>
        <v>35.379850512537935</v>
      </c>
      <c r="Q431" s="3" t="s">
        <v>91</v>
      </c>
      <c r="R431" s="12">
        <v>5</v>
      </c>
      <c r="S431" s="1">
        <v>11</v>
      </c>
      <c r="T431" s="1">
        <v>7</v>
      </c>
      <c r="U431" s="1">
        <v>36</v>
      </c>
    </row>
    <row r="432" spans="1:21" ht="11.25">
      <c r="A432" s="1">
        <v>29000</v>
      </c>
      <c r="B432" s="1">
        <v>4</v>
      </c>
      <c r="C432" s="1" t="s">
        <v>83</v>
      </c>
      <c r="D432" s="1">
        <v>81</v>
      </c>
      <c r="E432" s="1" t="s">
        <v>8</v>
      </c>
      <c r="F432" s="1" t="s">
        <v>48</v>
      </c>
      <c r="G432" s="6">
        <v>579403</v>
      </c>
      <c r="H432" s="6">
        <v>720236</v>
      </c>
      <c r="I432" s="6">
        <v>128087</v>
      </c>
      <c r="J432" s="6">
        <v>123331</v>
      </c>
      <c r="K432" s="19">
        <f t="shared" si="66"/>
        <v>-4756</v>
      </c>
      <c r="L432" s="6">
        <f t="shared" si="67"/>
        <v>4523.511363370209</v>
      </c>
      <c r="M432" s="6">
        <f t="shared" si="68"/>
        <v>5839.861835223909</v>
      </c>
      <c r="N432" s="3">
        <f t="shared" si="69"/>
        <v>24.306570728836398</v>
      </c>
      <c r="O432" s="21">
        <f t="shared" si="70"/>
        <v>-3.7131012514931228</v>
      </c>
      <c r="P432" s="20">
        <f t="shared" si="71"/>
        <v>29.100191557227852</v>
      </c>
      <c r="Q432" s="3" t="s">
        <v>92</v>
      </c>
      <c r="R432" s="12">
        <v>10</v>
      </c>
      <c r="S432" s="1">
        <v>13</v>
      </c>
      <c r="T432" s="1">
        <v>24</v>
      </c>
      <c r="U432" s="1">
        <v>17</v>
      </c>
    </row>
    <row r="433" spans="1:21" ht="11.25">
      <c r="A433" s="1">
        <v>29000</v>
      </c>
      <c r="B433" s="1">
        <v>4</v>
      </c>
      <c r="C433" s="1" t="s">
        <v>83</v>
      </c>
      <c r="D433" s="1">
        <v>620</v>
      </c>
      <c r="E433" s="1" t="s">
        <v>15</v>
      </c>
      <c r="F433" s="1" t="s">
        <v>48</v>
      </c>
      <c r="G433" s="6">
        <v>6150088</v>
      </c>
      <c r="H433" s="6">
        <v>10219420</v>
      </c>
      <c r="I433" s="6">
        <v>493423</v>
      </c>
      <c r="J433" s="6">
        <v>584740</v>
      </c>
      <c r="K433" s="19">
        <f t="shared" si="66"/>
        <v>91317</v>
      </c>
      <c r="L433" s="6">
        <f t="shared" si="67"/>
        <v>12464.129154903603</v>
      </c>
      <c r="M433" s="6">
        <f t="shared" si="68"/>
        <v>17476.86151109895</v>
      </c>
      <c r="N433" s="3">
        <f t="shared" si="69"/>
        <v>66.16705321940108</v>
      </c>
      <c r="O433" s="3">
        <f t="shared" si="70"/>
        <v>18.506838959675576</v>
      </c>
      <c r="P433" s="20">
        <f t="shared" si="71"/>
        <v>40.2172690438084</v>
      </c>
      <c r="Q433" s="3" t="s">
        <v>92</v>
      </c>
      <c r="R433" s="12">
        <v>8</v>
      </c>
      <c r="S433" s="1">
        <v>9</v>
      </c>
      <c r="T433" s="1">
        <v>33</v>
      </c>
      <c r="U433" s="1">
        <v>18</v>
      </c>
    </row>
    <row r="434" spans="1:21" ht="11.25">
      <c r="A434" s="1">
        <v>29000</v>
      </c>
      <c r="B434" s="1">
        <v>4</v>
      </c>
      <c r="C434" s="1" t="s">
        <v>83</v>
      </c>
      <c r="D434" s="1">
        <v>800</v>
      </c>
      <c r="E434" s="1" t="s">
        <v>17</v>
      </c>
      <c r="F434" s="1" t="s">
        <v>48</v>
      </c>
      <c r="G434" s="6">
        <v>15756317</v>
      </c>
      <c r="H434" s="6">
        <v>30703953</v>
      </c>
      <c r="I434" s="6">
        <v>797024</v>
      </c>
      <c r="J434" s="6">
        <v>1037552</v>
      </c>
      <c r="K434" s="19">
        <f t="shared" si="66"/>
        <v>240528</v>
      </c>
      <c r="L434" s="6">
        <f t="shared" si="67"/>
        <v>19768.93669450355</v>
      </c>
      <c r="M434" s="6">
        <f t="shared" si="68"/>
        <v>29592.688366462597</v>
      </c>
      <c r="N434" s="3">
        <f t="shared" si="69"/>
        <v>94.86757596968887</v>
      </c>
      <c r="O434" s="3">
        <f t="shared" si="70"/>
        <v>30.178263138876616</v>
      </c>
      <c r="P434" s="20">
        <f t="shared" si="71"/>
        <v>49.692868280014224</v>
      </c>
      <c r="Q434" s="3" t="s">
        <v>92</v>
      </c>
      <c r="R434" s="12">
        <v>3</v>
      </c>
      <c r="S434" s="1">
        <v>3</v>
      </c>
      <c r="T434" s="1">
        <v>42</v>
      </c>
      <c r="U434" s="1">
        <v>14</v>
      </c>
    </row>
    <row r="435" spans="1:21" ht="11.25">
      <c r="A435" s="1">
        <v>29000</v>
      </c>
      <c r="B435" s="1">
        <v>4</v>
      </c>
      <c r="C435" s="1" t="s">
        <v>83</v>
      </c>
      <c r="D435" s="1">
        <v>100</v>
      </c>
      <c r="E435" s="1" t="s">
        <v>9</v>
      </c>
      <c r="F435" s="1" t="s">
        <v>48</v>
      </c>
      <c r="G435" s="6">
        <v>345073</v>
      </c>
      <c r="H435" s="6">
        <v>597150</v>
      </c>
      <c r="I435" s="6">
        <v>23850</v>
      </c>
      <c r="J435" s="6">
        <v>34832</v>
      </c>
      <c r="K435" s="19">
        <f t="shared" si="66"/>
        <v>10982</v>
      </c>
      <c r="L435" s="6">
        <f t="shared" si="67"/>
        <v>14468.46960167715</v>
      </c>
      <c r="M435" s="6">
        <f t="shared" si="68"/>
        <v>17143.718419843823</v>
      </c>
      <c r="N435" s="3">
        <f t="shared" si="69"/>
        <v>73.05034007297007</v>
      </c>
      <c r="O435" s="21">
        <f t="shared" si="70"/>
        <v>46.0461215932914</v>
      </c>
      <c r="P435" s="21">
        <f t="shared" si="71"/>
        <v>18.490198976238403</v>
      </c>
      <c r="Q435" s="3" t="s">
        <v>90</v>
      </c>
      <c r="R435" s="12">
        <v>1</v>
      </c>
      <c r="S435" s="1">
        <v>14</v>
      </c>
      <c r="T435" s="1">
        <v>35</v>
      </c>
      <c r="U435" s="1">
        <v>32</v>
      </c>
    </row>
    <row r="436" spans="1:21" ht="11.25">
      <c r="A436" s="1">
        <v>29000</v>
      </c>
      <c r="B436" s="1">
        <v>4</v>
      </c>
      <c r="C436" s="1" t="s">
        <v>83</v>
      </c>
      <c r="D436" s="1">
        <v>400</v>
      </c>
      <c r="E436" s="1" t="s">
        <v>12</v>
      </c>
      <c r="F436" s="1" t="s">
        <v>48</v>
      </c>
      <c r="G436" s="6">
        <v>13964536</v>
      </c>
      <c r="H436" s="6">
        <v>18162237</v>
      </c>
      <c r="I436" s="6">
        <v>449116</v>
      </c>
      <c r="J436" s="6">
        <v>412440</v>
      </c>
      <c r="K436" s="19">
        <f t="shared" si="66"/>
        <v>-36676</v>
      </c>
      <c r="L436" s="6">
        <f t="shared" si="67"/>
        <v>31093.383446592863</v>
      </c>
      <c r="M436" s="6">
        <f t="shared" si="68"/>
        <v>44036.0707011929</v>
      </c>
      <c r="N436" s="3">
        <f t="shared" si="69"/>
        <v>30.05972414693907</v>
      </c>
      <c r="O436" s="21">
        <f t="shared" si="70"/>
        <v>-8.166264394944733</v>
      </c>
      <c r="P436" s="21">
        <f t="shared" si="71"/>
        <v>41.62521353403328</v>
      </c>
      <c r="Q436" s="3" t="s">
        <v>90</v>
      </c>
      <c r="R436" s="12">
        <v>11</v>
      </c>
      <c r="S436" s="1">
        <v>7</v>
      </c>
      <c r="T436" s="1">
        <v>36</v>
      </c>
      <c r="U436" s="1">
        <v>26</v>
      </c>
    </row>
    <row r="437" spans="1:21" ht="11.25">
      <c r="A437" s="1">
        <v>29000</v>
      </c>
      <c r="B437" s="1">
        <v>4</v>
      </c>
      <c r="C437" s="1" t="s">
        <v>83</v>
      </c>
      <c r="D437" s="1">
        <v>500</v>
      </c>
      <c r="E437" s="1" t="s">
        <v>13</v>
      </c>
      <c r="F437" s="1" t="s">
        <v>48</v>
      </c>
      <c r="G437" s="6">
        <v>5886649</v>
      </c>
      <c r="H437" s="6">
        <v>9236475</v>
      </c>
      <c r="I437" s="6">
        <v>178410</v>
      </c>
      <c r="J437" s="6">
        <v>211589</v>
      </c>
      <c r="K437" s="19">
        <f t="shared" si="66"/>
        <v>33179</v>
      </c>
      <c r="L437" s="6">
        <f t="shared" si="67"/>
        <v>32995.06193599014</v>
      </c>
      <c r="M437" s="6">
        <f t="shared" si="68"/>
        <v>43652.90728724083</v>
      </c>
      <c r="N437" s="3">
        <f t="shared" si="69"/>
        <v>56.905482219170864</v>
      </c>
      <c r="O437" s="21">
        <f t="shared" si="70"/>
        <v>18.597051734768222</v>
      </c>
      <c r="P437" s="21">
        <f t="shared" si="71"/>
        <v>32.30133458129805</v>
      </c>
      <c r="Q437" s="3" t="s">
        <v>90</v>
      </c>
      <c r="R437" s="12">
        <v>7</v>
      </c>
      <c r="S437" s="1">
        <v>12</v>
      </c>
      <c r="T437" s="1">
        <v>30</v>
      </c>
      <c r="U437" s="1">
        <v>32</v>
      </c>
    </row>
    <row r="438" spans="1:21" ht="11.25">
      <c r="A438" s="1">
        <v>29000</v>
      </c>
      <c r="B438" s="1">
        <v>4</v>
      </c>
      <c r="C438" s="1" t="s">
        <v>83</v>
      </c>
      <c r="D438" s="1">
        <v>610</v>
      </c>
      <c r="E438" s="1" t="s">
        <v>14</v>
      </c>
      <c r="F438" s="1" t="s">
        <v>48</v>
      </c>
      <c r="G438" s="6">
        <v>4850872</v>
      </c>
      <c r="H438" s="6">
        <v>7305996</v>
      </c>
      <c r="I438" s="6">
        <v>151097</v>
      </c>
      <c r="J438" s="6">
        <v>161970</v>
      </c>
      <c r="K438" s="19">
        <f t="shared" si="66"/>
        <v>10873</v>
      </c>
      <c r="L438" s="6">
        <f t="shared" si="67"/>
        <v>32104.356803907423</v>
      </c>
      <c r="M438" s="6">
        <f t="shared" si="68"/>
        <v>45107.09390627894</v>
      </c>
      <c r="N438" s="3">
        <f t="shared" si="69"/>
        <v>50.61201367506709</v>
      </c>
      <c r="O438" s="3">
        <f t="shared" si="70"/>
        <v>7.196039630171347</v>
      </c>
      <c r="P438" s="3">
        <f t="shared" si="71"/>
        <v>40.50147206434285</v>
      </c>
      <c r="Q438" s="3" t="s">
        <v>90</v>
      </c>
      <c r="R438" s="12">
        <v>9</v>
      </c>
      <c r="S438" s="1">
        <v>8</v>
      </c>
      <c r="T438" s="1">
        <v>38</v>
      </c>
      <c r="U438" s="1">
        <v>38</v>
      </c>
    </row>
    <row r="439" spans="1:21" ht="11.25">
      <c r="A439" s="1">
        <v>29000</v>
      </c>
      <c r="B439" s="1">
        <v>4</v>
      </c>
      <c r="C439" s="1" t="s">
        <v>83</v>
      </c>
      <c r="D439" s="1">
        <v>700</v>
      </c>
      <c r="E439" s="1" t="s">
        <v>16</v>
      </c>
      <c r="F439" s="1" t="s">
        <v>48</v>
      </c>
      <c r="G439" s="6">
        <v>4303363</v>
      </c>
      <c r="H439" s="6">
        <v>9251487</v>
      </c>
      <c r="I439" s="6">
        <v>214123</v>
      </c>
      <c r="J439" s="6">
        <v>267689</v>
      </c>
      <c r="K439" s="19">
        <f t="shared" si="66"/>
        <v>53566</v>
      </c>
      <c r="L439" s="6">
        <f t="shared" si="67"/>
        <v>20097.621460562386</v>
      </c>
      <c r="M439" s="6">
        <f t="shared" si="68"/>
        <v>34560.57962785172</v>
      </c>
      <c r="N439" s="3">
        <f t="shared" si="69"/>
        <v>114.98272397657368</v>
      </c>
      <c r="O439" s="3">
        <f t="shared" si="70"/>
        <v>25.016462500525407</v>
      </c>
      <c r="P439" s="3">
        <f t="shared" si="71"/>
        <v>71.96353158342662</v>
      </c>
      <c r="Q439" s="3" t="s">
        <v>90</v>
      </c>
      <c r="R439" s="12">
        <v>6</v>
      </c>
      <c r="S439" s="1">
        <v>1</v>
      </c>
      <c r="T439" s="1">
        <v>32</v>
      </c>
      <c r="U439" s="1">
        <v>25</v>
      </c>
    </row>
    <row r="440" spans="1:21" ht="11.25">
      <c r="A440" s="1">
        <v>29000</v>
      </c>
      <c r="B440" s="1">
        <v>4</v>
      </c>
      <c r="C440" s="1" t="s">
        <v>83</v>
      </c>
      <c r="D440" s="1">
        <v>910</v>
      </c>
      <c r="E440" s="1" t="s">
        <v>18</v>
      </c>
      <c r="F440" s="1" t="s">
        <v>48</v>
      </c>
      <c r="G440" s="6">
        <v>2930264</v>
      </c>
      <c r="H440" s="6">
        <v>3759648</v>
      </c>
      <c r="I440" s="6">
        <v>71922</v>
      </c>
      <c r="J440" s="6">
        <v>62023</v>
      </c>
      <c r="K440" s="19">
        <f>+J440-I440</f>
        <v>-9899</v>
      </c>
      <c r="L440" s="6">
        <f>+G440/I440*1000</f>
        <v>40742.24854703707</v>
      </c>
      <c r="M440" s="6">
        <f>+H440/J440*1000</f>
        <v>60616.99692049724</v>
      </c>
      <c r="N440" s="3">
        <f>+((H440/G440)-1)*100</f>
        <v>28.30407089600118</v>
      </c>
      <c r="O440" s="3">
        <f>+((J440/I440)-1)*100</f>
        <v>-13.76352159283668</v>
      </c>
      <c r="P440" s="3">
        <f>+((M440/L440)-1)*100</f>
        <v>48.781667880982816</v>
      </c>
      <c r="Q440" s="3" t="s">
        <v>90</v>
      </c>
      <c r="R440" s="12">
        <v>14</v>
      </c>
      <c r="S440" s="1">
        <v>5</v>
      </c>
      <c r="T440" s="1">
        <v>41</v>
      </c>
      <c r="U440" s="1">
        <v>39</v>
      </c>
    </row>
    <row r="441" spans="1:21" ht="11.25">
      <c r="A441" s="1">
        <v>30000</v>
      </c>
      <c r="B441" s="1">
        <v>7</v>
      </c>
      <c r="C441" s="1" t="s">
        <v>83</v>
      </c>
      <c r="D441" s="1">
        <v>910</v>
      </c>
      <c r="E441" s="1" t="s">
        <v>18</v>
      </c>
      <c r="F441" s="1" t="s">
        <v>49</v>
      </c>
      <c r="G441" s="6">
        <v>520281</v>
      </c>
      <c r="H441" s="6">
        <v>800971</v>
      </c>
      <c r="I441" s="6">
        <v>13771</v>
      </c>
      <c r="J441" s="6">
        <v>13347</v>
      </c>
      <c r="K441" s="19">
        <f t="shared" si="66"/>
        <v>-424</v>
      </c>
      <c r="L441" s="6">
        <f t="shared" si="67"/>
        <v>37780.916418560744</v>
      </c>
      <c r="M441" s="6">
        <f t="shared" si="68"/>
        <v>60011.313403761145</v>
      </c>
      <c r="N441" s="3">
        <f t="shared" si="69"/>
        <v>53.94969256997661</v>
      </c>
      <c r="O441" s="20">
        <f t="shared" si="70"/>
        <v>-3.078933991721733</v>
      </c>
      <c r="P441" s="20">
        <f t="shared" si="71"/>
        <v>58.84027994164591</v>
      </c>
      <c r="Q441" s="3" t="s">
        <v>89</v>
      </c>
      <c r="R441" s="12">
        <v>12</v>
      </c>
      <c r="S441" s="1">
        <v>2</v>
      </c>
      <c r="T441" s="1">
        <v>17</v>
      </c>
      <c r="U441" s="1">
        <v>6</v>
      </c>
    </row>
    <row r="442" spans="1:21" ht="11.25">
      <c r="A442" s="1">
        <v>30000</v>
      </c>
      <c r="B442" s="1">
        <v>7</v>
      </c>
      <c r="C442" s="1" t="s">
        <v>83</v>
      </c>
      <c r="D442" s="1">
        <v>920</v>
      </c>
      <c r="E442" s="1" t="s">
        <v>19</v>
      </c>
      <c r="F442" s="1" t="s">
        <v>49</v>
      </c>
      <c r="G442" s="6">
        <v>214927</v>
      </c>
      <c r="H442" s="6">
        <v>246416</v>
      </c>
      <c r="I442" s="6">
        <v>10516</v>
      </c>
      <c r="J442" s="6">
        <v>8263</v>
      </c>
      <c r="K442" s="19">
        <f aca="true" t="shared" si="72" ref="K442:K506">+J442-I442</f>
        <v>-2253</v>
      </c>
      <c r="L442" s="6">
        <f aca="true" t="shared" si="73" ref="L442:L506">+G442/I442*1000</f>
        <v>20438.094332445795</v>
      </c>
      <c r="M442" s="6">
        <f aca="true" t="shared" si="74" ref="M442:M506">+H442/J442*1000</f>
        <v>29821.61442575336</v>
      </c>
      <c r="N442" s="3">
        <f aca="true" t="shared" si="75" ref="N442:N506">+((H442/G442)-1)*100</f>
        <v>14.651021044354584</v>
      </c>
      <c r="O442" s="20">
        <f aca="true" t="shared" si="76" ref="O442:O506">+((J442/I442)-1)*100</f>
        <v>-21.42449600608597</v>
      </c>
      <c r="P442" s="20">
        <f aca="true" t="shared" si="77" ref="P442:P506">+((M442/L442)-1)*100</f>
        <v>45.91191302219932</v>
      </c>
      <c r="Q442" s="3" t="s">
        <v>89</v>
      </c>
      <c r="R442" s="12">
        <v>14</v>
      </c>
      <c r="S442" s="1">
        <v>4</v>
      </c>
      <c r="T442" s="1">
        <v>22</v>
      </c>
      <c r="U442" s="1">
        <v>19</v>
      </c>
    </row>
    <row r="443" spans="1:21" ht="11.25">
      <c r="A443" s="1">
        <v>30000</v>
      </c>
      <c r="B443" s="1">
        <v>7</v>
      </c>
      <c r="C443" s="1" t="s">
        <v>83</v>
      </c>
      <c r="D443" s="1">
        <v>931</v>
      </c>
      <c r="E443" s="1" t="s">
        <v>20</v>
      </c>
      <c r="F443" s="1" t="s">
        <v>49</v>
      </c>
      <c r="G443" s="6">
        <v>429267</v>
      </c>
      <c r="H443" s="6">
        <v>734298</v>
      </c>
      <c r="I443" s="6">
        <v>21561</v>
      </c>
      <c r="J443" s="6">
        <v>24998</v>
      </c>
      <c r="K443" s="19">
        <f t="shared" si="72"/>
        <v>3437</v>
      </c>
      <c r="L443" s="6">
        <f t="shared" si="73"/>
        <v>19909.419785724225</v>
      </c>
      <c r="M443" s="6">
        <f t="shared" si="74"/>
        <v>29374.269941595325</v>
      </c>
      <c r="N443" s="3">
        <f t="shared" si="75"/>
        <v>71.05857193774503</v>
      </c>
      <c r="O443" s="20">
        <f t="shared" si="76"/>
        <v>15.940819071471646</v>
      </c>
      <c r="P443" s="20">
        <f t="shared" si="77"/>
        <v>47.53955794662454</v>
      </c>
      <c r="Q443" s="3" t="s">
        <v>89</v>
      </c>
      <c r="R443" s="12">
        <v>7</v>
      </c>
      <c r="S443" s="1">
        <v>3</v>
      </c>
      <c r="T443" s="1">
        <v>19</v>
      </c>
      <c r="U443" s="1">
        <v>9</v>
      </c>
    </row>
    <row r="444" spans="1:21" ht="11.25">
      <c r="A444" s="1">
        <v>30000</v>
      </c>
      <c r="B444" s="1">
        <v>7</v>
      </c>
      <c r="C444" s="1" t="s">
        <v>83</v>
      </c>
      <c r="D444" s="1">
        <v>81</v>
      </c>
      <c r="E444" s="1" t="s">
        <v>8</v>
      </c>
      <c r="F444" s="1" t="s">
        <v>49</v>
      </c>
      <c r="G444" s="6">
        <v>367299</v>
      </c>
      <c r="H444" s="6">
        <v>254133</v>
      </c>
      <c r="I444" s="6">
        <v>30576</v>
      </c>
      <c r="J444" s="6">
        <v>32501</v>
      </c>
      <c r="K444" s="19">
        <f t="shared" si="72"/>
        <v>1925</v>
      </c>
      <c r="L444" s="6">
        <f t="shared" si="73"/>
        <v>12012.656985871272</v>
      </c>
      <c r="M444" s="6">
        <f t="shared" si="74"/>
        <v>7819.23633118981</v>
      </c>
      <c r="N444" s="3">
        <f t="shared" si="75"/>
        <v>-30.810320746857467</v>
      </c>
      <c r="O444" s="20">
        <f t="shared" si="76"/>
        <v>6.295787545787546</v>
      </c>
      <c r="P444" s="21">
        <f t="shared" si="77"/>
        <v>-34.90835257856416</v>
      </c>
      <c r="Q444" s="3" t="s">
        <v>91</v>
      </c>
      <c r="R444" s="12">
        <v>11</v>
      </c>
      <c r="S444" s="1">
        <v>14</v>
      </c>
      <c r="T444" s="1">
        <v>9</v>
      </c>
      <c r="U444" s="1">
        <v>46</v>
      </c>
    </row>
    <row r="445" spans="1:21" ht="11.25">
      <c r="A445" s="1">
        <v>30000</v>
      </c>
      <c r="B445" s="1">
        <v>7</v>
      </c>
      <c r="C445" s="1" t="s">
        <v>83</v>
      </c>
      <c r="D445" s="1">
        <v>100</v>
      </c>
      <c r="E445" s="1" t="s">
        <v>9</v>
      </c>
      <c r="F445" s="1" t="s">
        <v>49</v>
      </c>
      <c r="G445" s="6">
        <v>70891</v>
      </c>
      <c r="H445" s="6">
        <v>133659</v>
      </c>
      <c r="I445" s="6">
        <v>6154</v>
      </c>
      <c r="J445" s="6">
        <v>10026</v>
      </c>
      <c r="K445" s="19">
        <f t="shared" si="72"/>
        <v>3872</v>
      </c>
      <c r="L445" s="6">
        <f t="shared" si="73"/>
        <v>11519.499512512188</v>
      </c>
      <c r="M445" s="6">
        <f t="shared" si="74"/>
        <v>13331.238779174146</v>
      </c>
      <c r="N445" s="3">
        <f t="shared" si="75"/>
        <v>88.54156380922824</v>
      </c>
      <c r="O445" s="20">
        <f t="shared" si="76"/>
        <v>62.91842703932402</v>
      </c>
      <c r="P445" s="21">
        <f t="shared" si="77"/>
        <v>15.727586642927438</v>
      </c>
      <c r="Q445" s="3" t="s">
        <v>91</v>
      </c>
      <c r="R445" s="12">
        <v>2</v>
      </c>
      <c r="S445" s="1">
        <v>13</v>
      </c>
      <c r="T445" s="1">
        <v>15</v>
      </c>
      <c r="U445" s="1">
        <v>37</v>
      </c>
    </row>
    <row r="446" spans="1:21" ht="11.25">
      <c r="A446" s="1">
        <v>30000</v>
      </c>
      <c r="B446" s="1">
        <v>7</v>
      </c>
      <c r="C446" s="1" t="s">
        <v>83</v>
      </c>
      <c r="D446" s="1">
        <v>200</v>
      </c>
      <c r="E446" s="1" t="s">
        <v>10</v>
      </c>
      <c r="F446" s="1" t="s">
        <v>49</v>
      </c>
      <c r="G446" s="6">
        <v>249685</v>
      </c>
      <c r="H446" s="6">
        <v>297229</v>
      </c>
      <c r="I446" s="6">
        <v>7824</v>
      </c>
      <c r="J446" s="6">
        <v>6567</v>
      </c>
      <c r="K446" s="19">
        <f t="shared" si="72"/>
        <v>-1257</v>
      </c>
      <c r="L446" s="6">
        <f t="shared" si="73"/>
        <v>31912.704498977506</v>
      </c>
      <c r="M446" s="6">
        <f t="shared" si="74"/>
        <v>45261.00197959494</v>
      </c>
      <c r="N446" s="3">
        <f t="shared" si="75"/>
        <v>19.041592406432105</v>
      </c>
      <c r="O446" s="20">
        <f t="shared" si="76"/>
        <v>-16.0659509202454</v>
      </c>
      <c r="P446" s="21">
        <f t="shared" si="77"/>
        <v>41.82753448879622</v>
      </c>
      <c r="Q446" s="3" t="s">
        <v>91</v>
      </c>
      <c r="R446" s="12">
        <v>13</v>
      </c>
      <c r="S446" s="1">
        <v>5</v>
      </c>
      <c r="T446" s="1">
        <v>23</v>
      </c>
      <c r="U446" s="1">
        <v>37</v>
      </c>
    </row>
    <row r="447" spans="1:21" ht="11.25">
      <c r="A447" s="1">
        <v>30000</v>
      </c>
      <c r="B447" s="1">
        <v>7</v>
      </c>
      <c r="C447" s="1" t="s">
        <v>83</v>
      </c>
      <c r="D447" s="1">
        <v>300</v>
      </c>
      <c r="E447" s="1" t="s">
        <v>11</v>
      </c>
      <c r="F447" s="1" t="s">
        <v>49</v>
      </c>
      <c r="G447" s="6">
        <v>428515</v>
      </c>
      <c r="H447" s="6">
        <v>992254</v>
      </c>
      <c r="I447" s="6">
        <v>19070</v>
      </c>
      <c r="J447" s="6">
        <v>35288</v>
      </c>
      <c r="K447" s="19">
        <f t="shared" si="72"/>
        <v>16218</v>
      </c>
      <c r="L447" s="6">
        <f t="shared" si="73"/>
        <v>22470.634504457263</v>
      </c>
      <c r="M447" s="6">
        <f t="shared" si="74"/>
        <v>28118.737247789617</v>
      </c>
      <c r="N447" s="3">
        <f t="shared" si="75"/>
        <v>131.55642159551007</v>
      </c>
      <c r="O447" s="20">
        <f t="shared" si="76"/>
        <v>85.04457262716308</v>
      </c>
      <c r="P447" s="21">
        <f t="shared" si="77"/>
        <v>25.135484012309494</v>
      </c>
      <c r="Q447" s="3" t="s">
        <v>91</v>
      </c>
      <c r="R447" s="12">
        <v>1</v>
      </c>
      <c r="S447" s="1">
        <v>11</v>
      </c>
      <c r="T447" s="1">
        <v>4</v>
      </c>
      <c r="U447" s="1">
        <v>45</v>
      </c>
    </row>
    <row r="448" spans="1:21" ht="11.25">
      <c r="A448" s="1">
        <v>30000</v>
      </c>
      <c r="B448" s="1">
        <v>7</v>
      </c>
      <c r="C448" s="1" t="s">
        <v>83</v>
      </c>
      <c r="D448" s="1">
        <v>400</v>
      </c>
      <c r="E448" s="1" t="s">
        <v>12</v>
      </c>
      <c r="F448" s="1" t="s">
        <v>49</v>
      </c>
      <c r="G448" s="6">
        <v>663145</v>
      </c>
      <c r="H448" s="6">
        <v>942667</v>
      </c>
      <c r="I448" s="6">
        <v>26342</v>
      </c>
      <c r="J448" s="6">
        <v>29219</v>
      </c>
      <c r="K448" s="19">
        <f t="shared" si="72"/>
        <v>2877</v>
      </c>
      <c r="L448" s="6">
        <f t="shared" si="73"/>
        <v>25174.436261483563</v>
      </c>
      <c r="M448" s="6">
        <f t="shared" si="74"/>
        <v>32262.123960436704</v>
      </c>
      <c r="N448" s="3">
        <f t="shared" si="75"/>
        <v>42.15096245919068</v>
      </c>
      <c r="O448" s="20">
        <f t="shared" si="76"/>
        <v>10.921721964922938</v>
      </c>
      <c r="P448" s="21">
        <f t="shared" si="77"/>
        <v>28.154305523803025</v>
      </c>
      <c r="Q448" s="3" t="s">
        <v>91</v>
      </c>
      <c r="R448" s="12">
        <v>10</v>
      </c>
      <c r="S448" s="1">
        <v>9</v>
      </c>
      <c r="T448" s="1">
        <v>11</v>
      </c>
      <c r="U448" s="1">
        <v>47</v>
      </c>
    </row>
    <row r="449" spans="1:21" ht="11.25">
      <c r="A449" s="1">
        <v>30000</v>
      </c>
      <c r="B449" s="1">
        <v>7</v>
      </c>
      <c r="C449" s="1" t="s">
        <v>83</v>
      </c>
      <c r="D449" s="1">
        <v>610</v>
      </c>
      <c r="E449" s="1" t="s">
        <v>14</v>
      </c>
      <c r="F449" s="1" t="s">
        <v>49</v>
      </c>
      <c r="G449" s="6">
        <v>420435</v>
      </c>
      <c r="H449" s="6">
        <v>652900</v>
      </c>
      <c r="I449" s="6">
        <v>17449</v>
      </c>
      <c r="J449" s="6">
        <v>20440</v>
      </c>
      <c r="K449" s="19">
        <f t="shared" si="72"/>
        <v>2991</v>
      </c>
      <c r="L449" s="6">
        <f t="shared" si="73"/>
        <v>24095.07708178119</v>
      </c>
      <c r="M449" s="6">
        <f t="shared" si="74"/>
        <v>31942.27005870842</v>
      </c>
      <c r="N449" s="3">
        <f t="shared" si="75"/>
        <v>55.29154328255259</v>
      </c>
      <c r="O449" s="20">
        <f t="shared" si="76"/>
        <v>17.141383460370218</v>
      </c>
      <c r="P449" s="3">
        <f t="shared" si="77"/>
        <v>32.56761931199905</v>
      </c>
      <c r="Q449" s="3" t="s">
        <v>91</v>
      </c>
      <c r="R449" s="12">
        <v>6</v>
      </c>
      <c r="S449" s="1">
        <v>8</v>
      </c>
      <c r="T449" s="1">
        <v>20</v>
      </c>
      <c r="U449" s="1">
        <v>46</v>
      </c>
    </row>
    <row r="450" spans="1:21" ht="11.25">
      <c r="A450" s="1">
        <v>30000</v>
      </c>
      <c r="B450" s="1">
        <v>7</v>
      </c>
      <c r="C450" s="1" t="s">
        <v>83</v>
      </c>
      <c r="D450" s="1">
        <v>620</v>
      </c>
      <c r="E450" s="1" t="s">
        <v>15</v>
      </c>
      <c r="F450" s="1" t="s">
        <v>49</v>
      </c>
      <c r="G450" s="6">
        <v>938251</v>
      </c>
      <c r="H450" s="6">
        <v>1527334</v>
      </c>
      <c r="I450" s="6">
        <v>78715</v>
      </c>
      <c r="J450" s="6">
        <v>105934</v>
      </c>
      <c r="K450" s="19">
        <f t="shared" si="72"/>
        <v>27219</v>
      </c>
      <c r="L450" s="6">
        <f t="shared" si="73"/>
        <v>11919.59601092549</v>
      </c>
      <c r="M450" s="6">
        <f t="shared" si="74"/>
        <v>14417.788434308153</v>
      </c>
      <c r="N450" s="3">
        <f t="shared" si="75"/>
        <v>62.78522484921412</v>
      </c>
      <c r="O450" s="20">
        <f t="shared" si="76"/>
        <v>34.57917804738615</v>
      </c>
      <c r="P450" s="3">
        <f t="shared" si="77"/>
        <v>20.95870045505588</v>
      </c>
      <c r="Q450" s="3" t="s">
        <v>91</v>
      </c>
      <c r="R450" s="12">
        <v>5</v>
      </c>
      <c r="S450" s="1">
        <v>12</v>
      </c>
      <c r="T450" s="1">
        <v>7</v>
      </c>
      <c r="U450" s="1">
        <v>48</v>
      </c>
    </row>
    <row r="451" spans="1:21" ht="11.25">
      <c r="A451" s="1">
        <v>30000</v>
      </c>
      <c r="B451" s="1">
        <v>7</v>
      </c>
      <c r="C451" s="1" t="s">
        <v>83</v>
      </c>
      <c r="D451" s="1">
        <v>700</v>
      </c>
      <c r="E451" s="1" t="s">
        <v>16</v>
      </c>
      <c r="F451" s="1" t="s">
        <v>49</v>
      </c>
      <c r="G451" s="6">
        <v>344763</v>
      </c>
      <c r="H451" s="6">
        <v>826890</v>
      </c>
      <c r="I451" s="6">
        <v>27693</v>
      </c>
      <c r="J451" s="6">
        <v>37461</v>
      </c>
      <c r="K451" s="19">
        <f t="shared" si="72"/>
        <v>9768</v>
      </c>
      <c r="L451" s="6">
        <f t="shared" si="73"/>
        <v>12449.463763405915</v>
      </c>
      <c r="M451" s="6">
        <f t="shared" si="74"/>
        <v>22073.356290542164</v>
      </c>
      <c r="N451" s="3">
        <f t="shared" si="75"/>
        <v>139.84302259813265</v>
      </c>
      <c r="O451" s="20">
        <f t="shared" si="76"/>
        <v>35.27245152204528</v>
      </c>
      <c r="P451" s="3">
        <f t="shared" si="77"/>
        <v>77.30367114626111</v>
      </c>
      <c r="Q451" s="3" t="s">
        <v>91</v>
      </c>
      <c r="R451" s="12">
        <v>4</v>
      </c>
      <c r="S451" s="1">
        <v>1</v>
      </c>
      <c r="T451" s="1">
        <v>15</v>
      </c>
      <c r="U451" s="1">
        <v>17</v>
      </c>
    </row>
    <row r="452" spans="1:21" ht="11.25">
      <c r="A452" s="1">
        <v>30000</v>
      </c>
      <c r="B452" s="1">
        <v>7</v>
      </c>
      <c r="C452" s="1" t="s">
        <v>83</v>
      </c>
      <c r="D452" s="1">
        <v>800</v>
      </c>
      <c r="E452" s="1" t="s">
        <v>17</v>
      </c>
      <c r="F452" s="1" t="s">
        <v>49</v>
      </c>
      <c r="G452" s="6">
        <v>1838409</v>
      </c>
      <c r="H452" s="6">
        <v>3701162</v>
      </c>
      <c r="I452" s="6">
        <v>118623</v>
      </c>
      <c r="J452" s="6">
        <v>171889</v>
      </c>
      <c r="K452" s="19">
        <f t="shared" si="72"/>
        <v>53266</v>
      </c>
      <c r="L452" s="6">
        <f t="shared" si="73"/>
        <v>15497.913558078955</v>
      </c>
      <c r="M452" s="6">
        <f t="shared" si="74"/>
        <v>21532.279552501903</v>
      </c>
      <c r="N452" s="3">
        <f t="shared" si="75"/>
        <v>101.32418846948639</v>
      </c>
      <c r="O452" s="20">
        <f t="shared" si="76"/>
        <v>44.90360216821359</v>
      </c>
      <c r="P452" s="3">
        <f t="shared" si="77"/>
        <v>38.93663473995359</v>
      </c>
      <c r="Q452" s="3" t="s">
        <v>91</v>
      </c>
      <c r="R452" s="12">
        <v>3</v>
      </c>
      <c r="S452" s="1">
        <v>6</v>
      </c>
      <c r="T452" s="1">
        <v>14</v>
      </c>
      <c r="U452" s="1">
        <v>37</v>
      </c>
    </row>
    <row r="453" spans="1:21" ht="11.25">
      <c r="A453" s="1">
        <v>30000</v>
      </c>
      <c r="B453" s="1">
        <v>7</v>
      </c>
      <c r="C453" s="1" t="s">
        <v>83</v>
      </c>
      <c r="D453" s="1">
        <v>932</v>
      </c>
      <c r="E453" s="1" t="s">
        <v>21</v>
      </c>
      <c r="F453" s="1" t="s">
        <v>49</v>
      </c>
      <c r="G453" s="6">
        <v>732984</v>
      </c>
      <c r="H453" s="6">
        <v>1157731</v>
      </c>
      <c r="I453" s="6">
        <v>34422</v>
      </c>
      <c r="J453" s="6">
        <v>39203</v>
      </c>
      <c r="K453" s="19">
        <f t="shared" si="72"/>
        <v>4781</v>
      </c>
      <c r="L453" s="6">
        <f t="shared" si="73"/>
        <v>21294.05612689559</v>
      </c>
      <c r="M453" s="6">
        <f t="shared" si="74"/>
        <v>29531.694003009976</v>
      </c>
      <c r="N453" s="3">
        <f t="shared" si="75"/>
        <v>57.94764960763128</v>
      </c>
      <c r="O453" s="3">
        <f t="shared" si="76"/>
        <v>13.88937307535878</v>
      </c>
      <c r="P453" s="20">
        <f t="shared" si="77"/>
        <v>38.685151513758754</v>
      </c>
      <c r="Q453" s="3" t="s">
        <v>92</v>
      </c>
      <c r="R453" s="12">
        <v>9</v>
      </c>
      <c r="S453" s="1">
        <v>7</v>
      </c>
      <c r="T453" s="1">
        <v>37</v>
      </c>
      <c r="U453" s="1">
        <v>28</v>
      </c>
    </row>
    <row r="454" spans="1:21" ht="11.25">
      <c r="A454" s="1">
        <v>30000</v>
      </c>
      <c r="B454" s="1">
        <v>7</v>
      </c>
      <c r="C454" s="1" t="s">
        <v>83</v>
      </c>
      <c r="D454" s="1">
        <v>500</v>
      </c>
      <c r="E454" s="1" t="s">
        <v>13</v>
      </c>
      <c r="F454" s="1" t="s">
        <v>49</v>
      </c>
      <c r="G454" s="6">
        <v>720058</v>
      </c>
      <c r="H454" s="6">
        <v>1039293</v>
      </c>
      <c r="I454" s="6">
        <v>23858</v>
      </c>
      <c r="J454" s="6">
        <v>27464</v>
      </c>
      <c r="K454" s="19">
        <f t="shared" si="72"/>
        <v>3606</v>
      </c>
      <c r="L454" s="6">
        <f t="shared" si="73"/>
        <v>30180.9875094308</v>
      </c>
      <c r="M454" s="6">
        <f t="shared" si="74"/>
        <v>37842.01136032624</v>
      </c>
      <c r="N454" s="3">
        <f t="shared" si="75"/>
        <v>44.33462304425477</v>
      </c>
      <c r="O454" s="21">
        <f t="shared" si="76"/>
        <v>15.114427026573885</v>
      </c>
      <c r="P454" s="21">
        <f t="shared" si="77"/>
        <v>25.383608964092264</v>
      </c>
      <c r="Q454" s="3" t="s">
        <v>90</v>
      </c>
      <c r="R454" s="12">
        <v>8</v>
      </c>
      <c r="S454" s="1">
        <v>10</v>
      </c>
      <c r="T454" s="1">
        <v>40</v>
      </c>
      <c r="U454" s="1">
        <v>48</v>
      </c>
    </row>
    <row r="455" spans="1:21" ht="11.25">
      <c r="A455" s="1">
        <v>31000</v>
      </c>
      <c r="B455" s="1">
        <v>4</v>
      </c>
      <c r="C455" s="1" t="s">
        <v>83</v>
      </c>
      <c r="D455" s="1">
        <v>300</v>
      </c>
      <c r="E455" s="1" t="s">
        <v>11</v>
      </c>
      <c r="F455" s="1" t="s">
        <v>50</v>
      </c>
      <c r="G455" s="6">
        <v>949681</v>
      </c>
      <c r="H455" s="6">
        <v>2158734</v>
      </c>
      <c r="I455" s="6">
        <v>41315</v>
      </c>
      <c r="J455" s="6">
        <v>64841</v>
      </c>
      <c r="K455" s="19">
        <f t="shared" si="72"/>
        <v>23526</v>
      </c>
      <c r="L455" s="6">
        <f t="shared" si="73"/>
        <v>22986.34878373472</v>
      </c>
      <c r="M455" s="6">
        <f t="shared" si="74"/>
        <v>33292.731450779596</v>
      </c>
      <c r="N455" s="3">
        <f t="shared" si="75"/>
        <v>127.31148669921795</v>
      </c>
      <c r="O455" s="20">
        <f t="shared" si="76"/>
        <v>56.942998910807205</v>
      </c>
      <c r="P455" s="20">
        <f t="shared" si="77"/>
        <v>44.83697156086719</v>
      </c>
      <c r="Q455" s="3" t="s">
        <v>89</v>
      </c>
      <c r="R455" s="12">
        <v>1</v>
      </c>
      <c r="S455" s="1">
        <v>6</v>
      </c>
      <c r="T455" s="1">
        <v>10</v>
      </c>
      <c r="U455" s="1">
        <v>5</v>
      </c>
    </row>
    <row r="456" spans="1:21" ht="11.25">
      <c r="A456" s="1">
        <v>31000</v>
      </c>
      <c r="B456" s="1">
        <v>4</v>
      </c>
      <c r="C456" s="1" t="s">
        <v>83</v>
      </c>
      <c r="D456" s="1">
        <v>500</v>
      </c>
      <c r="E456" s="1" t="s">
        <v>13</v>
      </c>
      <c r="F456" s="1" t="s">
        <v>50</v>
      </c>
      <c r="G456" s="6">
        <v>1762448</v>
      </c>
      <c r="H456" s="6">
        <v>3478018</v>
      </c>
      <c r="I456" s="6">
        <v>53396</v>
      </c>
      <c r="J456" s="6">
        <v>68915</v>
      </c>
      <c r="K456" s="19">
        <f t="shared" si="72"/>
        <v>15519</v>
      </c>
      <c r="L456" s="6">
        <f t="shared" si="73"/>
        <v>33007.116637950414</v>
      </c>
      <c r="M456" s="6">
        <f t="shared" si="74"/>
        <v>50468.22897772618</v>
      </c>
      <c r="N456" s="3">
        <f t="shared" si="75"/>
        <v>97.34017684493385</v>
      </c>
      <c r="O456" s="20">
        <f t="shared" si="76"/>
        <v>29.06397482957526</v>
      </c>
      <c r="P456" s="20">
        <f t="shared" si="77"/>
        <v>52.90105322226055</v>
      </c>
      <c r="Q456" s="3" t="s">
        <v>89</v>
      </c>
      <c r="R456" s="12">
        <v>4</v>
      </c>
      <c r="S456" s="1">
        <v>5</v>
      </c>
      <c r="T456" s="1">
        <v>20</v>
      </c>
      <c r="U456" s="1">
        <v>9</v>
      </c>
    </row>
    <row r="457" spans="1:21" ht="11.25">
      <c r="A457" s="1">
        <v>31000</v>
      </c>
      <c r="B457" s="1">
        <v>4</v>
      </c>
      <c r="C457" s="1" t="s">
        <v>83</v>
      </c>
      <c r="D457" s="1">
        <v>910</v>
      </c>
      <c r="E457" s="1" t="s">
        <v>18</v>
      </c>
      <c r="F457" s="1" t="s">
        <v>50</v>
      </c>
      <c r="G457" s="6">
        <v>680797</v>
      </c>
      <c r="H457" s="6">
        <v>947192</v>
      </c>
      <c r="I457" s="6">
        <v>18085</v>
      </c>
      <c r="J457" s="6">
        <v>16230</v>
      </c>
      <c r="K457" s="19">
        <f t="shared" si="72"/>
        <v>-1855</v>
      </c>
      <c r="L457" s="6">
        <f t="shared" si="73"/>
        <v>37644.2908487697</v>
      </c>
      <c r="M457" s="6">
        <f t="shared" si="74"/>
        <v>58360.56685150955</v>
      </c>
      <c r="N457" s="3">
        <f t="shared" si="75"/>
        <v>39.12987278146056</v>
      </c>
      <c r="O457" s="20">
        <f t="shared" si="76"/>
        <v>-10.257119159524464</v>
      </c>
      <c r="P457" s="20">
        <f t="shared" si="77"/>
        <v>55.03165429776429</v>
      </c>
      <c r="Q457" s="3" t="s">
        <v>89</v>
      </c>
      <c r="R457" s="12">
        <v>12</v>
      </c>
      <c r="S457" s="1">
        <v>4</v>
      </c>
      <c r="T457" s="1">
        <v>34</v>
      </c>
      <c r="U457" s="1">
        <v>15</v>
      </c>
    </row>
    <row r="458" spans="1:21" ht="11.25">
      <c r="A458" s="1">
        <v>31000</v>
      </c>
      <c r="B458" s="1">
        <v>4</v>
      </c>
      <c r="C458" s="1" t="s">
        <v>83</v>
      </c>
      <c r="D458" s="1">
        <v>100</v>
      </c>
      <c r="E458" s="1" t="s">
        <v>9</v>
      </c>
      <c r="F458" s="1" t="s">
        <v>50</v>
      </c>
      <c r="G458" s="6">
        <v>168840</v>
      </c>
      <c r="H458" s="6">
        <v>236595</v>
      </c>
      <c r="I458" s="6">
        <v>11288</v>
      </c>
      <c r="J458" s="6">
        <v>16829</v>
      </c>
      <c r="K458" s="19">
        <f t="shared" si="72"/>
        <v>5541</v>
      </c>
      <c r="L458" s="6">
        <f t="shared" si="73"/>
        <v>14957.47696669029</v>
      </c>
      <c r="M458" s="6">
        <f t="shared" si="74"/>
        <v>14058.767603541506</v>
      </c>
      <c r="N458" s="3">
        <f t="shared" si="75"/>
        <v>40.12970859985785</v>
      </c>
      <c r="O458" s="20">
        <f t="shared" si="76"/>
        <v>49.08752657689581</v>
      </c>
      <c r="P458" s="21">
        <f t="shared" si="77"/>
        <v>-6.008428862368797</v>
      </c>
      <c r="Q458" s="3" t="s">
        <v>91</v>
      </c>
      <c r="R458" s="12">
        <v>2</v>
      </c>
      <c r="S458" s="1">
        <v>13</v>
      </c>
      <c r="T458" s="1">
        <v>31</v>
      </c>
      <c r="U458" s="1">
        <v>46</v>
      </c>
    </row>
    <row r="459" spans="1:21" ht="11.25">
      <c r="A459" s="1">
        <v>31000</v>
      </c>
      <c r="B459" s="1">
        <v>4</v>
      </c>
      <c r="C459" s="1" t="s">
        <v>83</v>
      </c>
      <c r="D459" s="1">
        <v>200</v>
      </c>
      <c r="E459" s="1" t="s">
        <v>10</v>
      </c>
      <c r="F459" s="1" t="s">
        <v>50</v>
      </c>
      <c r="G459" s="6">
        <v>63882</v>
      </c>
      <c r="H459" s="6">
        <v>94488</v>
      </c>
      <c r="I459" s="6">
        <v>2722</v>
      </c>
      <c r="J459" s="6">
        <v>2284</v>
      </c>
      <c r="K459" s="19">
        <f t="shared" si="72"/>
        <v>-438</v>
      </c>
      <c r="L459" s="6">
        <f t="shared" si="73"/>
        <v>23468.772961058046</v>
      </c>
      <c r="M459" s="6">
        <f t="shared" si="74"/>
        <v>41369.527145359025</v>
      </c>
      <c r="N459" s="3">
        <f t="shared" si="75"/>
        <v>47.91020944867099</v>
      </c>
      <c r="O459" s="20">
        <f t="shared" si="76"/>
        <v>-16.09110947832476</v>
      </c>
      <c r="P459" s="21">
        <f t="shared" si="77"/>
        <v>76.2747767597559</v>
      </c>
      <c r="Q459" s="3" t="s">
        <v>91</v>
      </c>
      <c r="R459" s="12">
        <v>13</v>
      </c>
      <c r="S459" s="1">
        <v>1</v>
      </c>
      <c r="T459" s="1">
        <v>24</v>
      </c>
      <c r="U459" s="1">
        <v>13</v>
      </c>
    </row>
    <row r="460" spans="1:21" ht="11.25">
      <c r="A460" s="1">
        <v>31000</v>
      </c>
      <c r="B460" s="1">
        <v>4</v>
      </c>
      <c r="C460" s="1" t="s">
        <v>83</v>
      </c>
      <c r="D460" s="1">
        <v>400</v>
      </c>
      <c r="E460" s="1" t="s">
        <v>12</v>
      </c>
      <c r="F460" s="1" t="s">
        <v>50</v>
      </c>
      <c r="G460" s="6">
        <v>2717184</v>
      </c>
      <c r="H460" s="6">
        <v>4502258</v>
      </c>
      <c r="I460" s="6">
        <v>103240</v>
      </c>
      <c r="J460" s="6">
        <v>122159</v>
      </c>
      <c r="K460" s="19">
        <f t="shared" si="72"/>
        <v>18919</v>
      </c>
      <c r="L460" s="6">
        <f t="shared" si="73"/>
        <v>26319.101123595505</v>
      </c>
      <c r="M460" s="6">
        <f t="shared" si="74"/>
        <v>36855.720822862015</v>
      </c>
      <c r="N460" s="3">
        <f t="shared" si="75"/>
        <v>65.69573499623141</v>
      </c>
      <c r="O460" s="20">
        <f t="shared" si="76"/>
        <v>18.325261526540103</v>
      </c>
      <c r="P460" s="21">
        <f t="shared" si="77"/>
        <v>40.03411685599041</v>
      </c>
      <c r="Q460" s="3" t="s">
        <v>91</v>
      </c>
      <c r="R460" s="12">
        <v>7</v>
      </c>
      <c r="S460" s="1">
        <v>10</v>
      </c>
      <c r="T460" s="1">
        <v>7</v>
      </c>
      <c r="U460" s="1">
        <v>31</v>
      </c>
    </row>
    <row r="461" spans="1:21" ht="11.25">
      <c r="A461" s="1">
        <v>31000</v>
      </c>
      <c r="B461" s="1">
        <v>4</v>
      </c>
      <c r="C461" s="1" t="s">
        <v>83</v>
      </c>
      <c r="D461" s="1">
        <v>620</v>
      </c>
      <c r="E461" s="1" t="s">
        <v>15</v>
      </c>
      <c r="F461" s="1" t="s">
        <v>50</v>
      </c>
      <c r="G461" s="6">
        <v>1819233</v>
      </c>
      <c r="H461" s="6">
        <v>2978773</v>
      </c>
      <c r="I461" s="6">
        <v>163373</v>
      </c>
      <c r="J461" s="6">
        <v>196529</v>
      </c>
      <c r="K461" s="19">
        <f t="shared" si="72"/>
        <v>33156</v>
      </c>
      <c r="L461" s="6">
        <f t="shared" si="73"/>
        <v>11135.456899242836</v>
      </c>
      <c r="M461" s="6">
        <f t="shared" si="74"/>
        <v>15156.913229090871</v>
      </c>
      <c r="N461" s="3">
        <f t="shared" si="75"/>
        <v>63.737849962044436</v>
      </c>
      <c r="O461" s="20">
        <f t="shared" si="76"/>
        <v>20.294663132831015</v>
      </c>
      <c r="P461" s="3">
        <f t="shared" si="77"/>
        <v>36.11397687796247</v>
      </c>
      <c r="Q461" s="3" t="s">
        <v>91</v>
      </c>
      <c r="R461" s="12">
        <v>5</v>
      </c>
      <c r="S461" s="1">
        <v>11</v>
      </c>
      <c r="T461" s="1">
        <v>30</v>
      </c>
      <c r="U461" s="1">
        <v>26</v>
      </c>
    </row>
    <row r="462" spans="1:21" ht="11.25">
      <c r="A462" s="1">
        <v>31000</v>
      </c>
      <c r="B462" s="1">
        <v>4</v>
      </c>
      <c r="C462" s="1" t="s">
        <v>83</v>
      </c>
      <c r="D462" s="1">
        <v>800</v>
      </c>
      <c r="E462" s="1" t="s">
        <v>17</v>
      </c>
      <c r="F462" s="1" t="s">
        <v>50</v>
      </c>
      <c r="G462" s="6">
        <v>4291304</v>
      </c>
      <c r="H462" s="6">
        <v>8981561</v>
      </c>
      <c r="I462" s="6">
        <v>254220</v>
      </c>
      <c r="J462" s="6">
        <v>340825</v>
      </c>
      <c r="K462" s="19">
        <f t="shared" si="72"/>
        <v>86605</v>
      </c>
      <c r="L462" s="6">
        <f t="shared" si="73"/>
        <v>16880.2769254976</v>
      </c>
      <c r="M462" s="6">
        <f t="shared" si="74"/>
        <v>26352.412528423676</v>
      </c>
      <c r="N462" s="3">
        <f t="shared" si="75"/>
        <v>109.29677785586853</v>
      </c>
      <c r="O462" s="3">
        <f t="shared" si="76"/>
        <v>34.06694988592558</v>
      </c>
      <c r="P462" s="20">
        <f t="shared" si="77"/>
        <v>56.11362683640839</v>
      </c>
      <c r="Q462" s="3" t="s">
        <v>92</v>
      </c>
      <c r="R462" s="12">
        <v>3</v>
      </c>
      <c r="S462" s="1">
        <v>3</v>
      </c>
      <c r="T462" s="1">
        <v>35</v>
      </c>
      <c r="U462" s="1">
        <v>5</v>
      </c>
    </row>
    <row r="463" spans="1:21" ht="11.25">
      <c r="A463" s="1">
        <v>31000</v>
      </c>
      <c r="B463" s="1">
        <v>4</v>
      </c>
      <c r="C463" s="1" t="s">
        <v>83</v>
      </c>
      <c r="D463" s="1">
        <v>931</v>
      </c>
      <c r="E463" s="1" t="s">
        <v>20</v>
      </c>
      <c r="F463" s="1" t="s">
        <v>50</v>
      </c>
      <c r="G463" s="6">
        <v>814063</v>
      </c>
      <c r="H463" s="6">
        <v>1154736</v>
      </c>
      <c r="I463" s="6">
        <v>31503</v>
      </c>
      <c r="J463" s="6">
        <v>31804</v>
      </c>
      <c r="K463" s="19">
        <f t="shared" si="72"/>
        <v>301</v>
      </c>
      <c r="L463" s="6">
        <f t="shared" si="73"/>
        <v>25840.808811859188</v>
      </c>
      <c r="M463" s="6">
        <f t="shared" si="74"/>
        <v>36307.88580052823</v>
      </c>
      <c r="N463" s="3">
        <f t="shared" si="75"/>
        <v>41.848481014368666</v>
      </c>
      <c r="O463" s="3">
        <f t="shared" si="76"/>
        <v>0.9554645589308963</v>
      </c>
      <c r="P463" s="20">
        <f t="shared" si="77"/>
        <v>40.505996019232036</v>
      </c>
      <c r="Q463" s="3" t="s">
        <v>92</v>
      </c>
      <c r="R463" s="12">
        <v>10</v>
      </c>
      <c r="S463" s="1">
        <v>9</v>
      </c>
      <c r="T463" s="1">
        <v>44</v>
      </c>
      <c r="U463" s="1">
        <v>23</v>
      </c>
    </row>
    <row r="464" spans="1:21" ht="11.25">
      <c r="A464" s="1">
        <v>31000</v>
      </c>
      <c r="B464" s="1">
        <v>4</v>
      </c>
      <c r="C464" s="1" t="s">
        <v>83</v>
      </c>
      <c r="D464" s="1">
        <v>932</v>
      </c>
      <c r="E464" s="1" t="s">
        <v>21</v>
      </c>
      <c r="F464" s="1" t="s">
        <v>50</v>
      </c>
      <c r="G464" s="6">
        <v>1922001</v>
      </c>
      <c r="H464" s="6">
        <v>3014468</v>
      </c>
      <c r="I464" s="6">
        <v>90082</v>
      </c>
      <c r="J464" s="6">
        <v>99305</v>
      </c>
      <c r="K464" s="19">
        <f t="shared" si="72"/>
        <v>9223</v>
      </c>
      <c r="L464" s="6">
        <f t="shared" si="73"/>
        <v>21336.127084212163</v>
      </c>
      <c r="M464" s="6">
        <f t="shared" si="74"/>
        <v>30355.6517798701</v>
      </c>
      <c r="N464" s="3">
        <f t="shared" si="75"/>
        <v>56.840084890694655</v>
      </c>
      <c r="O464" s="3">
        <f t="shared" si="76"/>
        <v>10.238449412757266</v>
      </c>
      <c r="P464" s="20">
        <f t="shared" si="77"/>
        <v>42.27348599892811</v>
      </c>
      <c r="Q464" s="3" t="s">
        <v>92</v>
      </c>
      <c r="R464" s="12">
        <v>8</v>
      </c>
      <c r="S464" s="1">
        <v>8</v>
      </c>
      <c r="T464" s="1">
        <v>45</v>
      </c>
      <c r="U464" s="1">
        <v>18</v>
      </c>
    </row>
    <row r="465" spans="1:21" ht="11.25">
      <c r="A465" s="1">
        <v>31000</v>
      </c>
      <c r="B465" s="1">
        <v>4</v>
      </c>
      <c r="C465" s="1" t="s">
        <v>83</v>
      </c>
      <c r="D465" s="1">
        <v>81</v>
      </c>
      <c r="E465" s="1" t="s">
        <v>8</v>
      </c>
      <c r="F465" s="1" t="s">
        <v>50</v>
      </c>
      <c r="G465" s="6">
        <v>2153549</v>
      </c>
      <c r="H465" s="6">
        <v>1264071</v>
      </c>
      <c r="I465" s="6">
        <v>72057</v>
      </c>
      <c r="J465" s="6">
        <v>65392</v>
      </c>
      <c r="K465" s="19">
        <f t="shared" si="72"/>
        <v>-6665</v>
      </c>
      <c r="L465" s="6">
        <f t="shared" si="73"/>
        <v>29886.742440012767</v>
      </c>
      <c r="M465" s="6">
        <f t="shared" si="74"/>
        <v>19330.667359921703</v>
      </c>
      <c r="N465" s="3">
        <f t="shared" si="75"/>
        <v>-41.30289118102258</v>
      </c>
      <c r="O465" s="21">
        <f t="shared" si="76"/>
        <v>-9.249621827164612</v>
      </c>
      <c r="P465" s="21">
        <f t="shared" si="77"/>
        <v>-35.32025981512944</v>
      </c>
      <c r="Q465" s="3" t="s">
        <v>90</v>
      </c>
      <c r="R465" s="12">
        <v>11</v>
      </c>
      <c r="S465" s="1">
        <v>14</v>
      </c>
      <c r="T465" s="1">
        <v>33</v>
      </c>
      <c r="U465" s="1">
        <v>48</v>
      </c>
    </row>
    <row r="466" spans="1:21" ht="11.25">
      <c r="A466" s="1">
        <v>31000</v>
      </c>
      <c r="B466" s="1">
        <v>4</v>
      </c>
      <c r="C466" s="1" t="s">
        <v>83</v>
      </c>
      <c r="D466" s="1">
        <v>610</v>
      </c>
      <c r="E466" s="1" t="s">
        <v>14</v>
      </c>
      <c r="F466" s="1" t="s">
        <v>50</v>
      </c>
      <c r="G466" s="6">
        <v>1471149</v>
      </c>
      <c r="H466" s="6">
        <v>2207960</v>
      </c>
      <c r="I466" s="6">
        <v>56208</v>
      </c>
      <c r="J466" s="6">
        <v>58294</v>
      </c>
      <c r="K466" s="19">
        <f t="shared" si="72"/>
        <v>2086</v>
      </c>
      <c r="L466" s="6">
        <f t="shared" si="73"/>
        <v>26173.30273270709</v>
      </c>
      <c r="M466" s="6">
        <f t="shared" si="74"/>
        <v>37876.28229320342</v>
      </c>
      <c r="N466" s="3">
        <f t="shared" si="75"/>
        <v>50.08404995007303</v>
      </c>
      <c r="O466" s="3">
        <f t="shared" si="76"/>
        <v>3.711215485340169</v>
      </c>
      <c r="P466" s="3">
        <f t="shared" si="77"/>
        <v>44.71342298682035</v>
      </c>
      <c r="Q466" s="3" t="s">
        <v>90</v>
      </c>
      <c r="R466" s="12">
        <v>9</v>
      </c>
      <c r="S466" s="1">
        <v>7</v>
      </c>
      <c r="T466" s="1">
        <v>44</v>
      </c>
      <c r="U466" s="1">
        <v>32</v>
      </c>
    </row>
    <row r="467" spans="1:21" ht="11.25">
      <c r="A467" s="1">
        <v>31000</v>
      </c>
      <c r="B467" s="1">
        <v>4</v>
      </c>
      <c r="C467" s="1" t="s">
        <v>83</v>
      </c>
      <c r="D467" s="1">
        <v>700</v>
      </c>
      <c r="E467" s="1" t="s">
        <v>16</v>
      </c>
      <c r="F467" s="1" t="s">
        <v>50</v>
      </c>
      <c r="G467" s="6">
        <v>1374292</v>
      </c>
      <c r="H467" s="6">
        <v>2698810</v>
      </c>
      <c r="I467" s="6">
        <v>74462</v>
      </c>
      <c r="J467" s="6">
        <v>88674</v>
      </c>
      <c r="K467" s="19">
        <f t="shared" si="72"/>
        <v>14212</v>
      </c>
      <c r="L467" s="6">
        <f t="shared" si="73"/>
        <v>18456.286427976687</v>
      </c>
      <c r="M467" s="6">
        <f t="shared" si="74"/>
        <v>30435.18957078738</v>
      </c>
      <c r="N467" s="3">
        <f t="shared" si="75"/>
        <v>96.37820783356084</v>
      </c>
      <c r="O467" s="3">
        <f t="shared" si="76"/>
        <v>19.086245333190078</v>
      </c>
      <c r="P467" s="3">
        <f t="shared" si="77"/>
        <v>64.90418963509718</v>
      </c>
      <c r="Q467" s="3" t="s">
        <v>90</v>
      </c>
      <c r="R467" s="12">
        <v>6</v>
      </c>
      <c r="S467" s="1">
        <v>2</v>
      </c>
      <c r="T467" s="1">
        <v>39</v>
      </c>
      <c r="U467" s="1">
        <v>33</v>
      </c>
    </row>
    <row r="468" spans="1:21" ht="11.25">
      <c r="A468" s="1">
        <v>31000</v>
      </c>
      <c r="B468" s="1">
        <v>4</v>
      </c>
      <c r="C468" s="1" t="s">
        <v>83</v>
      </c>
      <c r="D468" s="1">
        <v>920</v>
      </c>
      <c r="E468" s="1" t="s">
        <v>19</v>
      </c>
      <c r="F468" s="1" t="s">
        <v>50</v>
      </c>
      <c r="G468" s="6">
        <v>666961</v>
      </c>
      <c r="H468" s="6">
        <v>556670</v>
      </c>
      <c r="I468" s="6">
        <v>22677</v>
      </c>
      <c r="J468" s="6">
        <v>14864</v>
      </c>
      <c r="K468" s="19">
        <f t="shared" si="72"/>
        <v>-7813</v>
      </c>
      <c r="L468" s="6">
        <f t="shared" si="73"/>
        <v>29411.341888256826</v>
      </c>
      <c r="M468" s="6">
        <f t="shared" si="74"/>
        <v>37450.888051668466</v>
      </c>
      <c r="N468" s="3">
        <f t="shared" si="75"/>
        <v>-16.536349201827395</v>
      </c>
      <c r="O468" s="3">
        <f t="shared" si="76"/>
        <v>-34.45341094501037</v>
      </c>
      <c r="P468" s="3">
        <f t="shared" si="77"/>
        <v>27.334849915914994</v>
      </c>
      <c r="Q468" s="3" t="s">
        <v>90</v>
      </c>
      <c r="R468" s="12">
        <v>14</v>
      </c>
      <c r="S468" s="1">
        <v>12</v>
      </c>
      <c r="T468" s="1">
        <v>41</v>
      </c>
      <c r="U468" s="1">
        <v>42</v>
      </c>
    </row>
    <row r="469" spans="1:21" ht="11.25">
      <c r="A469" s="1">
        <v>32000</v>
      </c>
      <c r="B469" s="1">
        <v>8</v>
      </c>
      <c r="C469" s="1" t="s">
        <v>83</v>
      </c>
      <c r="D469" s="1">
        <v>100</v>
      </c>
      <c r="E469" s="1" t="s">
        <v>9</v>
      </c>
      <c r="F469" s="1" t="s">
        <v>51</v>
      </c>
      <c r="G469" s="6">
        <v>88755</v>
      </c>
      <c r="H469" s="6">
        <v>275363</v>
      </c>
      <c r="I469" s="6">
        <v>6229</v>
      </c>
      <c r="J469" s="6">
        <v>13461</v>
      </c>
      <c r="K469" s="19">
        <f t="shared" si="72"/>
        <v>7232</v>
      </c>
      <c r="L469" s="6">
        <f t="shared" si="73"/>
        <v>14248.675549847487</v>
      </c>
      <c r="M469" s="6">
        <f t="shared" si="74"/>
        <v>20456.355397073025</v>
      </c>
      <c r="N469" s="3">
        <f t="shared" si="75"/>
        <v>210.25069010196606</v>
      </c>
      <c r="O469" s="20">
        <f t="shared" si="76"/>
        <v>116.1021030663028</v>
      </c>
      <c r="P469" s="20">
        <f t="shared" si="77"/>
        <v>43.56671485366219</v>
      </c>
      <c r="Q469" s="3" t="s">
        <v>89</v>
      </c>
      <c r="R469" s="12">
        <v>2</v>
      </c>
      <c r="S469" s="1">
        <v>7</v>
      </c>
      <c r="T469" s="1">
        <v>1</v>
      </c>
      <c r="U469" s="1">
        <v>3</v>
      </c>
    </row>
    <row r="470" spans="1:21" ht="11.25">
      <c r="A470" s="1">
        <v>32000</v>
      </c>
      <c r="B470" s="1">
        <v>8</v>
      </c>
      <c r="C470" s="1" t="s">
        <v>83</v>
      </c>
      <c r="D470" s="1">
        <v>300</v>
      </c>
      <c r="E470" s="1" t="s">
        <v>11</v>
      </c>
      <c r="F470" s="1" t="s">
        <v>51</v>
      </c>
      <c r="G470" s="6">
        <v>1832959</v>
      </c>
      <c r="H470" s="6">
        <v>4548149</v>
      </c>
      <c r="I470" s="6">
        <v>57954</v>
      </c>
      <c r="J470" s="6">
        <v>103760</v>
      </c>
      <c r="K470" s="19">
        <f t="shared" si="72"/>
        <v>45806</v>
      </c>
      <c r="L470" s="6">
        <f t="shared" si="73"/>
        <v>31627.825516789177</v>
      </c>
      <c r="M470" s="6">
        <f t="shared" si="74"/>
        <v>43833.355821125675</v>
      </c>
      <c r="N470" s="3">
        <f t="shared" si="75"/>
        <v>148.13151849004805</v>
      </c>
      <c r="O470" s="20">
        <f t="shared" si="76"/>
        <v>79.03854781378334</v>
      </c>
      <c r="P470" s="20">
        <f t="shared" si="77"/>
        <v>38.59111432702627</v>
      </c>
      <c r="Q470" s="3" t="s">
        <v>89</v>
      </c>
      <c r="R470" s="12">
        <v>3</v>
      </c>
      <c r="S470" s="1">
        <v>12</v>
      </c>
      <c r="T470" s="1">
        <v>6</v>
      </c>
      <c r="U470" s="1">
        <v>15</v>
      </c>
    </row>
    <row r="471" spans="1:21" ht="11.25">
      <c r="A471" s="1">
        <v>32000</v>
      </c>
      <c r="B471" s="1">
        <v>8</v>
      </c>
      <c r="C471" s="1" t="s">
        <v>83</v>
      </c>
      <c r="D471" s="1">
        <v>620</v>
      </c>
      <c r="E471" s="1" t="s">
        <v>15</v>
      </c>
      <c r="F471" s="1" t="s">
        <v>51</v>
      </c>
      <c r="G471" s="6">
        <v>1806383</v>
      </c>
      <c r="H471" s="6">
        <v>4335723</v>
      </c>
      <c r="I471" s="6">
        <v>117641</v>
      </c>
      <c r="J471" s="6">
        <v>202473</v>
      </c>
      <c r="K471" s="19">
        <f t="shared" si="72"/>
        <v>84832</v>
      </c>
      <c r="L471" s="6">
        <f t="shared" si="73"/>
        <v>15355.046284883672</v>
      </c>
      <c r="M471" s="6">
        <f t="shared" si="74"/>
        <v>21413.83295550518</v>
      </c>
      <c r="N471" s="3">
        <f t="shared" si="75"/>
        <v>140.02235406334097</v>
      </c>
      <c r="O471" s="20">
        <f t="shared" si="76"/>
        <v>72.11091371205617</v>
      </c>
      <c r="P471" s="20">
        <f t="shared" si="77"/>
        <v>39.457951205175455</v>
      </c>
      <c r="Q471" s="3" t="s">
        <v>89</v>
      </c>
      <c r="R471" s="12">
        <v>5</v>
      </c>
      <c r="S471" s="1">
        <v>9</v>
      </c>
      <c r="T471" s="1">
        <v>1</v>
      </c>
      <c r="U471" s="1">
        <v>21</v>
      </c>
    </row>
    <row r="472" spans="1:21" ht="11.25">
      <c r="A472" s="1">
        <v>32000</v>
      </c>
      <c r="B472" s="1">
        <v>8</v>
      </c>
      <c r="C472" s="1" t="s">
        <v>83</v>
      </c>
      <c r="D472" s="1">
        <v>700</v>
      </c>
      <c r="E472" s="1" t="s">
        <v>16</v>
      </c>
      <c r="F472" s="1" t="s">
        <v>51</v>
      </c>
      <c r="G472" s="6">
        <v>890783</v>
      </c>
      <c r="H472" s="6">
        <v>4142732</v>
      </c>
      <c r="I472" s="6">
        <v>52392</v>
      </c>
      <c r="J472" s="6">
        <v>119164</v>
      </c>
      <c r="K472" s="19">
        <f t="shared" si="72"/>
        <v>66772</v>
      </c>
      <c r="L472" s="6">
        <f t="shared" si="73"/>
        <v>17002.271339135747</v>
      </c>
      <c r="M472" s="6">
        <f t="shared" si="74"/>
        <v>34764.96257258904</v>
      </c>
      <c r="N472" s="3">
        <f t="shared" si="75"/>
        <v>365.06635173774083</v>
      </c>
      <c r="O472" s="20">
        <f t="shared" si="76"/>
        <v>127.44693846388762</v>
      </c>
      <c r="P472" s="20">
        <f t="shared" si="77"/>
        <v>104.47246064452114</v>
      </c>
      <c r="Q472" s="3" t="s">
        <v>89</v>
      </c>
      <c r="R472" s="12">
        <v>1</v>
      </c>
      <c r="S472" s="1">
        <v>1</v>
      </c>
      <c r="T472" s="1">
        <v>1</v>
      </c>
      <c r="U472" s="1">
        <v>5</v>
      </c>
    </row>
    <row r="473" spans="1:21" ht="11.25">
      <c r="A473" s="1">
        <v>32000</v>
      </c>
      <c r="B473" s="1">
        <v>8</v>
      </c>
      <c r="C473" s="1" t="s">
        <v>83</v>
      </c>
      <c r="D473" s="1">
        <v>931</v>
      </c>
      <c r="E473" s="1" t="s">
        <v>20</v>
      </c>
      <c r="F473" s="1" t="s">
        <v>51</v>
      </c>
      <c r="G473" s="6">
        <v>616658</v>
      </c>
      <c r="H473" s="6">
        <v>1251963</v>
      </c>
      <c r="I473" s="6">
        <v>19705</v>
      </c>
      <c r="J473" s="6">
        <v>25832</v>
      </c>
      <c r="K473" s="19">
        <f t="shared" si="72"/>
        <v>6127</v>
      </c>
      <c r="L473" s="6">
        <f t="shared" si="73"/>
        <v>31294.49378330373</v>
      </c>
      <c r="M473" s="6">
        <f t="shared" si="74"/>
        <v>48465.58532053268</v>
      </c>
      <c r="N473" s="3">
        <f t="shared" si="75"/>
        <v>103.02388033561552</v>
      </c>
      <c r="O473" s="20">
        <f t="shared" si="76"/>
        <v>31.093631058107075</v>
      </c>
      <c r="P473" s="20">
        <f t="shared" si="77"/>
        <v>54.86936985186222</v>
      </c>
      <c r="Q473" s="3" t="s">
        <v>89</v>
      </c>
      <c r="R473" s="12">
        <v>10</v>
      </c>
      <c r="S473" s="1">
        <v>2</v>
      </c>
      <c r="T473" s="1">
        <v>2</v>
      </c>
      <c r="U473" s="1">
        <v>2</v>
      </c>
    </row>
    <row r="474" spans="1:21" ht="11.25">
      <c r="A474" s="1">
        <v>32000</v>
      </c>
      <c r="B474" s="1">
        <v>8</v>
      </c>
      <c r="C474" s="1" t="s">
        <v>83</v>
      </c>
      <c r="D474" s="1">
        <v>932</v>
      </c>
      <c r="E474" s="1" t="s">
        <v>21</v>
      </c>
      <c r="F474" s="1" t="s">
        <v>51</v>
      </c>
      <c r="G474" s="6">
        <v>1495104</v>
      </c>
      <c r="H474" s="6">
        <v>3524526</v>
      </c>
      <c r="I474" s="6">
        <v>44855</v>
      </c>
      <c r="J474" s="6">
        <v>76203</v>
      </c>
      <c r="K474" s="19">
        <f t="shared" si="72"/>
        <v>31348</v>
      </c>
      <c r="L474" s="6">
        <f t="shared" si="73"/>
        <v>33331.936238992304</v>
      </c>
      <c r="M474" s="6">
        <f t="shared" si="74"/>
        <v>46251.80111019251</v>
      </c>
      <c r="N474" s="3">
        <f t="shared" si="75"/>
        <v>135.73784833697187</v>
      </c>
      <c r="O474" s="20">
        <f t="shared" si="76"/>
        <v>69.88741500390145</v>
      </c>
      <c r="P474" s="20">
        <f t="shared" si="77"/>
        <v>38.76121920600073</v>
      </c>
      <c r="Q474" s="3" t="s">
        <v>89</v>
      </c>
      <c r="R474" s="12">
        <v>6</v>
      </c>
      <c r="S474" s="1">
        <v>11</v>
      </c>
      <c r="T474" s="1">
        <v>1</v>
      </c>
      <c r="U474" s="1">
        <v>27</v>
      </c>
    </row>
    <row r="475" spans="1:21" ht="11.25">
      <c r="A475" s="1">
        <v>32000</v>
      </c>
      <c r="B475" s="1">
        <v>8</v>
      </c>
      <c r="C475" s="1" t="s">
        <v>83</v>
      </c>
      <c r="D475" s="1">
        <v>81</v>
      </c>
      <c r="E475" s="1" t="s">
        <v>8</v>
      </c>
      <c r="F475" s="1" t="s">
        <v>51</v>
      </c>
      <c r="G475" s="6">
        <v>79584</v>
      </c>
      <c r="H475" s="6">
        <v>93658</v>
      </c>
      <c r="I475" s="6">
        <v>5261</v>
      </c>
      <c r="J475" s="6">
        <v>5484</v>
      </c>
      <c r="K475" s="19">
        <f t="shared" si="72"/>
        <v>223</v>
      </c>
      <c r="L475" s="6">
        <f t="shared" si="73"/>
        <v>15127.162136475954</v>
      </c>
      <c r="M475" s="6">
        <f t="shared" si="74"/>
        <v>17078.409919766593</v>
      </c>
      <c r="N475" s="3">
        <f t="shared" si="75"/>
        <v>17.684459187776437</v>
      </c>
      <c r="O475" s="20">
        <f t="shared" si="76"/>
        <v>4.23873788253184</v>
      </c>
      <c r="P475" s="21">
        <f t="shared" si="77"/>
        <v>12.898967867777511</v>
      </c>
      <c r="Q475" s="3" t="s">
        <v>91</v>
      </c>
      <c r="R475" s="12">
        <v>12</v>
      </c>
      <c r="S475" s="1">
        <v>14</v>
      </c>
      <c r="T475" s="1">
        <v>13</v>
      </c>
      <c r="U475" s="1">
        <v>22</v>
      </c>
    </row>
    <row r="476" spans="1:21" ht="11.25">
      <c r="A476" s="1">
        <v>32000</v>
      </c>
      <c r="B476" s="1">
        <v>8</v>
      </c>
      <c r="C476" s="1" t="s">
        <v>83</v>
      </c>
      <c r="D476" s="1">
        <v>200</v>
      </c>
      <c r="E476" s="1" t="s">
        <v>10</v>
      </c>
      <c r="F476" s="1" t="s">
        <v>51</v>
      </c>
      <c r="G476" s="6">
        <v>599701</v>
      </c>
      <c r="H476" s="6">
        <v>712897</v>
      </c>
      <c r="I476" s="6">
        <v>15820</v>
      </c>
      <c r="J476" s="6">
        <v>12977</v>
      </c>
      <c r="K476" s="19">
        <f t="shared" si="72"/>
        <v>-2843</v>
      </c>
      <c r="L476" s="6">
        <f t="shared" si="73"/>
        <v>37907.774968394435</v>
      </c>
      <c r="M476" s="6">
        <f t="shared" si="74"/>
        <v>54935.424212067504</v>
      </c>
      <c r="N476" s="3">
        <f t="shared" si="75"/>
        <v>18.87540624411166</v>
      </c>
      <c r="O476" s="20">
        <f t="shared" si="76"/>
        <v>-17.97092288242731</v>
      </c>
      <c r="P476" s="21">
        <f t="shared" si="77"/>
        <v>44.918619617927604</v>
      </c>
      <c r="Q476" s="3" t="s">
        <v>91</v>
      </c>
      <c r="R476" s="12">
        <v>14</v>
      </c>
      <c r="S476" s="1">
        <v>5</v>
      </c>
      <c r="T476" s="1">
        <v>26</v>
      </c>
      <c r="U476" s="1">
        <v>32</v>
      </c>
    </row>
    <row r="477" spans="1:21" ht="11.25">
      <c r="A477" s="1">
        <v>32000</v>
      </c>
      <c r="B477" s="1">
        <v>8</v>
      </c>
      <c r="C477" s="1" t="s">
        <v>83</v>
      </c>
      <c r="D477" s="1">
        <v>400</v>
      </c>
      <c r="E477" s="1" t="s">
        <v>12</v>
      </c>
      <c r="F477" s="1" t="s">
        <v>51</v>
      </c>
      <c r="G477" s="6">
        <v>789192</v>
      </c>
      <c r="H477" s="6">
        <v>1955888</v>
      </c>
      <c r="I477" s="6">
        <v>28314</v>
      </c>
      <c r="J477" s="6">
        <v>47492</v>
      </c>
      <c r="K477" s="19">
        <f t="shared" si="72"/>
        <v>19178</v>
      </c>
      <c r="L477" s="6">
        <f t="shared" si="73"/>
        <v>27872.854418308965</v>
      </c>
      <c r="M477" s="6">
        <f t="shared" si="74"/>
        <v>41183.52564642466</v>
      </c>
      <c r="N477" s="3">
        <f t="shared" si="75"/>
        <v>147.834240590376</v>
      </c>
      <c r="O477" s="20">
        <f t="shared" si="76"/>
        <v>67.73327682418591</v>
      </c>
      <c r="P477" s="21">
        <f t="shared" si="77"/>
        <v>47.75496269005106</v>
      </c>
      <c r="Q477" s="3" t="s">
        <v>91</v>
      </c>
      <c r="R477" s="12">
        <v>7</v>
      </c>
      <c r="S477" s="1">
        <v>4</v>
      </c>
      <c r="T477" s="1">
        <v>1</v>
      </c>
      <c r="U477" s="1">
        <v>16</v>
      </c>
    </row>
    <row r="478" spans="1:21" ht="11.25">
      <c r="A478" s="1">
        <v>32000</v>
      </c>
      <c r="B478" s="1">
        <v>8</v>
      </c>
      <c r="C478" s="1" t="s">
        <v>83</v>
      </c>
      <c r="D478" s="1">
        <v>500</v>
      </c>
      <c r="E478" s="1" t="s">
        <v>13</v>
      </c>
      <c r="F478" s="1" t="s">
        <v>51</v>
      </c>
      <c r="G478" s="6">
        <v>1115215</v>
      </c>
      <c r="H478" s="6">
        <v>2632492</v>
      </c>
      <c r="I478" s="6">
        <v>35332</v>
      </c>
      <c r="J478" s="6">
        <v>61608</v>
      </c>
      <c r="K478" s="19">
        <f t="shared" si="72"/>
        <v>26276</v>
      </c>
      <c r="L478" s="6">
        <f t="shared" si="73"/>
        <v>31563.87976904789</v>
      </c>
      <c r="M478" s="6">
        <f t="shared" si="74"/>
        <v>42729.710427217244</v>
      </c>
      <c r="N478" s="3">
        <f t="shared" si="75"/>
        <v>136.05242038530685</v>
      </c>
      <c r="O478" s="20">
        <f t="shared" si="76"/>
        <v>74.3688441073248</v>
      </c>
      <c r="P478" s="21">
        <f t="shared" si="77"/>
        <v>35.37534276479779</v>
      </c>
      <c r="Q478" s="3" t="s">
        <v>91</v>
      </c>
      <c r="R478" s="12">
        <v>4</v>
      </c>
      <c r="S478" s="1">
        <v>13</v>
      </c>
      <c r="T478" s="1">
        <v>1</v>
      </c>
      <c r="U478" s="1">
        <v>22</v>
      </c>
    </row>
    <row r="479" spans="1:21" ht="11.25">
      <c r="A479" s="1">
        <v>32000</v>
      </c>
      <c r="B479" s="1">
        <v>8</v>
      </c>
      <c r="C479" s="1" t="s">
        <v>83</v>
      </c>
      <c r="D479" s="1">
        <v>610</v>
      </c>
      <c r="E479" s="1" t="s">
        <v>14</v>
      </c>
      <c r="F479" s="1" t="s">
        <v>51</v>
      </c>
      <c r="G479" s="6">
        <v>799773</v>
      </c>
      <c r="H479" s="6">
        <v>1865339</v>
      </c>
      <c r="I479" s="6">
        <v>25975</v>
      </c>
      <c r="J479" s="6">
        <v>42053</v>
      </c>
      <c r="K479" s="19">
        <f t="shared" si="72"/>
        <v>16078</v>
      </c>
      <c r="L479" s="6">
        <f t="shared" si="73"/>
        <v>30790.10587102984</v>
      </c>
      <c r="M479" s="6">
        <f t="shared" si="74"/>
        <v>44356.85920148384</v>
      </c>
      <c r="N479" s="3">
        <f t="shared" si="75"/>
        <v>133.23355502123727</v>
      </c>
      <c r="O479" s="20">
        <f t="shared" si="76"/>
        <v>61.89797882579404</v>
      </c>
      <c r="P479" s="3">
        <f t="shared" si="77"/>
        <v>44.062054827875265</v>
      </c>
      <c r="Q479" s="3" t="s">
        <v>91</v>
      </c>
      <c r="R479" s="12">
        <v>8</v>
      </c>
      <c r="S479" s="1">
        <v>6</v>
      </c>
      <c r="T479" s="1">
        <v>1</v>
      </c>
      <c r="U479" s="1">
        <v>34</v>
      </c>
    </row>
    <row r="480" spans="1:21" ht="11.25">
      <c r="A480" s="1">
        <v>32000</v>
      </c>
      <c r="B480" s="1">
        <v>8</v>
      </c>
      <c r="C480" s="1" t="s">
        <v>83</v>
      </c>
      <c r="D480" s="1">
        <v>800</v>
      </c>
      <c r="E480" s="1" t="s">
        <v>17</v>
      </c>
      <c r="F480" s="1" t="s">
        <v>51</v>
      </c>
      <c r="G480" s="6">
        <v>7832903</v>
      </c>
      <c r="H480" s="6">
        <v>17375498</v>
      </c>
      <c r="I480" s="6">
        <v>331693</v>
      </c>
      <c r="J480" s="6">
        <v>528340</v>
      </c>
      <c r="K480" s="19">
        <f t="shared" si="72"/>
        <v>196647</v>
      </c>
      <c r="L480" s="6">
        <f t="shared" si="73"/>
        <v>23614.918011534763</v>
      </c>
      <c r="M480" s="6">
        <f t="shared" si="74"/>
        <v>32886.96294053072</v>
      </c>
      <c r="N480" s="3">
        <f t="shared" si="75"/>
        <v>121.82705441392545</v>
      </c>
      <c r="O480" s="20">
        <f t="shared" si="76"/>
        <v>59.28584564642607</v>
      </c>
      <c r="P480" s="3">
        <f t="shared" si="77"/>
        <v>39.26350675647912</v>
      </c>
      <c r="Q480" s="3" t="s">
        <v>91</v>
      </c>
      <c r="R480" s="12">
        <v>9</v>
      </c>
      <c r="S480" s="1">
        <v>10</v>
      </c>
      <c r="T480" s="1">
        <v>5</v>
      </c>
      <c r="U480" s="1">
        <v>36</v>
      </c>
    </row>
    <row r="481" spans="1:21" ht="11.25">
      <c r="A481" s="1">
        <v>32000</v>
      </c>
      <c r="B481" s="1">
        <v>8</v>
      </c>
      <c r="C481" s="1" t="s">
        <v>83</v>
      </c>
      <c r="D481" s="1">
        <v>910</v>
      </c>
      <c r="E481" s="1" t="s">
        <v>18</v>
      </c>
      <c r="F481" s="1" t="s">
        <v>51</v>
      </c>
      <c r="G481" s="6">
        <v>524705</v>
      </c>
      <c r="H481" s="6">
        <v>983733</v>
      </c>
      <c r="I481" s="6">
        <v>12302</v>
      </c>
      <c r="J481" s="6">
        <v>15360</v>
      </c>
      <c r="K481" s="19">
        <f t="shared" si="72"/>
        <v>3058</v>
      </c>
      <c r="L481" s="6">
        <f t="shared" si="73"/>
        <v>42652.007803609165</v>
      </c>
      <c r="M481" s="6">
        <f t="shared" si="74"/>
        <v>64045.1171875</v>
      </c>
      <c r="N481" s="3">
        <f t="shared" si="75"/>
        <v>87.48306191097855</v>
      </c>
      <c r="O481" s="20">
        <f t="shared" si="76"/>
        <v>24.857746707852392</v>
      </c>
      <c r="P481" s="3">
        <f t="shared" si="77"/>
        <v>50.157332527920474</v>
      </c>
      <c r="Q481" s="3" t="s">
        <v>91</v>
      </c>
      <c r="R481" s="12">
        <v>11</v>
      </c>
      <c r="S481" s="1">
        <v>3</v>
      </c>
      <c r="T481" s="1">
        <v>2</v>
      </c>
      <c r="U481" s="1">
        <v>34</v>
      </c>
    </row>
    <row r="482" spans="1:21" ht="11.25">
      <c r="A482" s="1">
        <v>32000</v>
      </c>
      <c r="B482" s="1">
        <v>8</v>
      </c>
      <c r="C482" s="1" t="s">
        <v>83</v>
      </c>
      <c r="D482" s="1">
        <v>920</v>
      </c>
      <c r="E482" s="1" t="s">
        <v>19</v>
      </c>
      <c r="F482" s="1" t="s">
        <v>51</v>
      </c>
      <c r="G482" s="6">
        <v>380587</v>
      </c>
      <c r="H482" s="6">
        <v>467659</v>
      </c>
      <c r="I482" s="6">
        <v>13271</v>
      </c>
      <c r="J482" s="6">
        <v>11616</v>
      </c>
      <c r="K482" s="19">
        <f t="shared" si="72"/>
        <v>-1655</v>
      </c>
      <c r="L482" s="6">
        <f t="shared" si="73"/>
        <v>28678.095094567103</v>
      </c>
      <c r="M482" s="6">
        <f t="shared" si="74"/>
        <v>40259.900137741046</v>
      </c>
      <c r="N482" s="3">
        <f t="shared" si="75"/>
        <v>22.878343190912975</v>
      </c>
      <c r="O482" s="20">
        <f t="shared" si="76"/>
        <v>-12.470800994649988</v>
      </c>
      <c r="P482" s="3">
        <f t="shared" si="77"/>
        <v>40.38554515208386</v>
      </c>
      <c r="Q482" s="3" t="s">
        <v>91</v>
      </c>
      <c r="R482" s="12">
        <v>13</v>
      </c>
      <c r="S482" s="1">
        <v>8</v>
      </c>
      <c r="T482" s="1">
        <v>13</v>
      </c>
      <c r="U482" s="1">
        <v>33</v>
      </c>
    </row>
    <row r="483" spans="1:21" ht="11.25">
      <c r="A483" s="1">
        <v>33000</v>
      </c>
      <c r="B483" s="1">
        <v>1</v>
      </c>
      <c r="C483" s="1" t="s">
        <v>83</v>
      </c>
      <c r="D483" s="1">
        <v>100</v>
      </c>
      <c r="E483" s="1" t="s">
        <v>9</v>
      </c>
      <c r="F483" s="1" t="s">
        <v>52</v>
      </c>
      <c r="G483" s="6">
        <v>81553</v>
      </c>
      <c r="H483" s="6">
        <v>174555</v>
      </c>
      <c r="I483" s="6">
        <v>5919</v>
      </c>
      <c r="J483" s="6">
        <v>9734</v>
      </c>
      <c r="K483" s="19">
        <f t="shared" si="72"/>
        <v>3815</v>
      </c>
      <c r="L483" s="6">
        <f t="shared" si="73"/>
        <v>13778.171988511573</v>
      </c>
      <c r="M483" s="6">
        <f t="shared" si="74"/>
        <v>17932.50462297103</v>
      </c>
      <c r="N483" s="3">
        <f t="shared" si="75"/>
        <v>114.03872328424458</v>
      </c>
      <c r="O483" s="20">
        <f t="shared" si="76"/>
        <v>64.45345497550261</v>
      </c>
      <c r="P483" s="20">
        <f t="shared" si="77"/>
        <v>30.15155158408096</v>
      </c>
      <c r="Q483" s="3" t="s">
        <v>89</v>
      </c>
      <c r="R483" s="12">
        <v>1</v>
      </c>
      <c r="S483" s="1">
        <v>11</v>
      </c>
      <c r="T483" s="1">
        <v>13</v>
      </c>
      <c r="U483" s="1">
        <v>17</v>
      </c>
    </row>
    <row r="484" spans="1:21" ht="11.25">
      <c r="A484" s="1">
        <v>33000</v>
      </c>
      <c r="B484" s="1">
        <v>1</v>
      </c>
      <c r="C484" s="1" t="s">
        <v>83</v>
      </c>
      <c r="D484" s="1">
        <v>400</v>
      </c>
      <c r="E484" s="1" t="s">
        <v>12</v>
      </c>
      <c r="F484" s="1" t="s">
        <v>52</v>
      </c>
      <c r="G484" s="6">
        <v>3674358</v>
      </c>
      <c r="H484" s="6">
        <v>5671847</v>
      </c>
      <c r="I484" s="6">
        <v>110639</v>
      </c>
      <c r="J484" s="6">
        <v>111553</v>
      </c>
      <c r="K484" s="19">
        <f t="shared" si="72"/>
        <v>914</v>
      </c>
      <c r="L484" s="6">
        <f t="shared" si="73"/>
        <v>33210.33270365784</v>
      </c>
      <c r="M484" s="6">
        <f t="shared" si="74"/>
        <v>50844.41476248958</v>
      </c>
      <c r="N484" s="3">
        <f t="shared" si="75"/>
        <v>54.36293904948837</v>
      </c>
      <c r="O484" s="20">
        <f t="shared" si="76"/>
        <v>0.8261101419933192</v>
      </c>
      <c r="P484" s="20">
        <f t="shared" si="77"/>
        <v>53.09817946174773</v>
      </c>
      <c r="Q484" s="3" t="s">
        <v>89</v>
      </c>
      <c r="R484" s="12">
        <v>11</v>
      </c>
      <c r="S484" s="1">
        <v>6</v>
      </c>
      <c r="T484" s="1">
        <v>25</v>
      </c>
      <c r="U484" s="1">
        <v>14</v>
      </c>
    </row>
    <row r="485" spans="1:21" ht="11.25">
      <c r="A485" s="1">
        <v>33000</v>
      </c>
      <c r="B485" s="1">
        <v>1</v>
      </c>
      <c r="C485" s="1" t="s">
        <v>83</v>
      </c>
      <c r="D485" s="1">
        <v>610</v>
      </c>
      <c r="E485" s="1" t="s">
        <v>14</v>
      </c>
      <c r="F485" s="1" t="s">
        <v>52</v>
      </c>
      <c r="G485" s="6">
        <v>850707</v>
      </c>
      <c r="H485" s="6">
        <v>2052118</v>
      </c>
      <c r="I485" s="6">
        <v>25507</v>
      </c>
      <c r="J485" s="6">
        <v>36254</v>
      </c>
      <c r="K485" s="19">
        <f t="shared" si="72"/>
        <v>10747</v>
      </c>
      <c r="L485" s="6">
        <f t="shared" si="73"/>
        <v>33351.90339906692</v>
      </c>
      <c r="M485" s="6">
        <f t="shared" si="74"/>
        <v>56603.90577591438</v>
      </c>
      <c r="N485" s="3">
        <f t="shared" si="75"/>
        <v>141.22500461380946</v>
      </c>
      <c r="O485" s="20">
        <f t="shared" si="76"/>
        <v>42.133531971615646</v>
      </c>
      <c r="P485" s="20">
        <f t="shared" si="77"/>
        <v>69.71716755901247</v>
      </c>
      <c r="Q485" s="3" t="s">
        <v>89</v>
      </c>
      <c r="R485" s="12">
        <v>2</v>
      </c>
      <c r="S485" s="1">
        <v>3</v>
      </c>
      <c r="T485" s="1">
        <v>3</v>
      </c>
      <c r="U485" s="1">
        <v>4</v>
      </c>
    </row>
    <row r="486" spans="1:21" ht="11.25">
      <c r="A486" s="1">
        <v>33000</v>
      </c>
      <c r="B486" s="1">
        <v>1</v>
      </c>
      <c r="C486" s="1" t="s">
        <v>83</v>
      </c>
      <c r="D486" s="1">
        <v>620</v>
      </c>
      <c r="E486" s="1" t="s">
        <v>15</v>
      </c>
      <c r="F486" s="1" t="s">
        <v>52</v>
      </c>
      <c r="G486" s="6">
        <v>1788998</v>
      </c>
      <c r="H486" s="6">
        <v>3189768</v>
      </c>
      <c r="I486" s="6">
        <v>125940</v>
      </c>
      <c r="J486" s="6">
        <v>151520</v>
      </c>
      <c r="K486" s="19">
        <f t="shared" si="72"/>
        <v>25580</v>
      </c>
      <c r="L486" s="6">
        <f t="shared" si="73"/>
        <v>14205.16118786724</v>
      </c>
      <c r="M486" s="6">
        <f t="shared" si="74"/>
        <v>21051.79514255544</v>
      </c>
      <c r="N486" s="3">
        <f t="shared" si="75"/>
        <v>78.29913728243407</v>
      </c>
      <c r="O486" s="20">
        <f t="shared" si="76"/>
        <v>20.311259329839615</v>
      </c>
      <c r="P486" s="20">
        <f t="shared" si="77"/>
        <v>48.19821376286792</v>
      </c>
      <c r="Q486" s="3" t="s">
        <v>89</v>
      </c>
      <c r="R486" s="12">
        <v>4</v>
      </c>
      <c r="S486" s="1">
        <v>8</v>
      </c>
      <c r="T486" s="1">
        <v>29</v>
      </c>
      <c r="U486" s="1">
        <v>4</v>
      </c>
    </row>
    <row r="487" spans="1:21" ht="11.25">
      <c r="A487" s="1">
        <v>33000</v>
      </c>
      <c r="B487" s="1">
        <v>1</v>
      </c>
      <c r="C487" s="1" t="s">
        <v>83</v>
      </c>
      <c r="D487" s="1">
        <v>800</v>
      </c>
      <c r="E487" s="1" t="s">
        <v>17</v>
      </c>
      <c r="F487" s="1" t="s">
        <v>52</v>
      </c>
      <c r="G487" s="6">
        <v>3828387</v>
      </c>
      <c r="H487" s="6">
        <v>8015602</v>
      </c>
      <c r="I487" s="6">
        <v>181657</v>
      </c>
      <c r="J487" s="6">
        <v>253643</v>
      </c>
      <c r="K487" s="19">
        <f t="shared" si="72"/>
        <v>71986</v>
      </c>
      <c r="L487" s="6">
        <f t="shared" si="73"/>
        <v>21074.81132023539</v>
      </c>
      <c r="M487" s="6">
        <f t="shared" si="74"/>
        <v>31601.905039760608</v>
      </c>
      <c r="N487" s="3">
        <f t="shared" si="75"/>
        <v>109.37282463867942</v>
      </c>
      <c r="O487" s="20">
        <f t="shared" si="76"/>
        <v>39.627429716443615</v>
      </c>
      <c r="P487" s="20">
        <f t="shared" si="77"/>
        <v>49.95106983196298</v>
      </c>
      <c r="Q487" s="3" t="s">
        <v>89</v>
      </c>
      <c r="R487" s="12">
        <v>3</v>
      </c>
      <c r="S487" s="1">
        <v>7</v>
      </c>
      <c r="T487" s="1">
        <v>23</v>
      </c>
      <c r="U487" s="1">
        <v>13</v>
      </c>
    </row>
    <row r="488" spans="1:21" ht="11.25">
      <c r="A488" s="1">
        <v>33000</v>
      </c>
      <c r="B488" s="1">
        <v>1</v>
      </c>
      <c r="C488" s="1" t="s">
        <v>83</v>
      </c>
      <c r="D488" s="1">
        <v>910</v>
      </c>
      <c r="E488" s="1" t="s">
        <v>18</v>
      </c>
      <c r="F488" s="1" t="s">
        <v>52</v>
      </c>
      <c r="G488" s="6">
        <v>365915</v>
      </c>
      <c r="H488" s="6">
        <v>528020</v>
      </c>
      <c r="I488" s="6">
        <v>8784</v>
      </c>
      <c r="J488" s="6">
        <v>8162</v>
      </c>
      <c r="K488" s="19">
        <f t="shared" si="72"/>
        <v>-622</v>
      </c>
      <c r="L488" s="6">
        <f t="shared" si="73"/>
        <v>41656.98998178507</v>
      </c>
      <c r="M488" s="6">
        <f t="shared" si="74"/>
        <v>64692.477333986775</v>
      </c>
      <c r="N488" s="3">
        <f t="shared" si="75"/>
        <v>44.30127215336894</v>
      </c>
      <c r="O488" s="20">
        <f t="shared" si="76"/>
        <v>-7.081056466302371</v>
      </c>
      <c r="P488" s="20">
        <f t="shared" si="77"/>
        <v>55.29801207978349</v>
      </c>
      <c r="Q488" s="3" t="s">
        <v>89</v>
      </c>
      <c r="R488" s="12">
        <v>13</v>
      </c>
      <c r="S488" s="1">
        <v>4</v>
      </c>
      <c r="T488" s="1">
        <v>27</v>
      </c>
      <c r="U488" s="1">
        <v>14</v>
      </c>
    </row>
    <row r="489" spans="1:21" ht="11.25">
      <c r="A489" s="1">
        <v>33000</v>
      </c>
      <c r="B489" s="1">
        <v>1</v>
      </c>
      <c r="C489" s="1" t="s">
        <v>83</v>
      </c>
      <c r="D489" s="1">
        <v>81</v>
      </c>
      <c r="E489" s="1" t="s">
        <v>8</v>
      </c>
      <c r="F489" s="1" t="s">
        <v>52</v>
      </c>
      <c r="G489" s="6">
        <v>42010</v>
      </c>
      <c r="H489" s="6">
        <v>38488</v>
      </c>
      <c r="I489" s="6">
        <v>4322</v>
      </c>
      <c r="J489" s="6">
        <v>4908</v>
      </c>
      <c r="K489" s="19">
        <f t="shared" si="72"/>
        <v>586</v>
      </c>
      <c r="L489" s="6">
        <f t="shared" si="73"/>
        <v>9720.037019898195</v>
      </c>
      <c r="M489" s="6">
        <f t="shared" si="74"/>
        <v>7841.890790546047</v>
      </c>
      <c r="N489" s="3">
        <f t="shared" si="75"/>
        <v>-8.383718162342301</v>
      </c>
      <c r="O489" s="20">
        <f t="shared" si="76"/>
        <v>13.558537714021291</v>
      </c>
      <c r="P489" s="21">
        <f t="shared" si="77"/>
        <v>-19.32241847955244</v>
      </c>
      <c r="Q489" s="3" t="s">
        <v>91</v>
      </c>
      <c r="R489" s="12">
        <v>10</v>
      </c>
      <c r="S489" s="1">
        <v>14</v>
      </c>
      <c r="T489" s="1">
        <v>4</v>
      </c>
      <c r="U489" s="1">
        <v>42</v>
      </c>
    </row>
    <row r="490" spans="1:21" ht="11.25">
      <c r="A490" s="1">
        <v>33000</v>
      </c>
      <c r="B490" s="1">
        <v>1</v>
      </c>
      <c r="C490" s="1" t="s">
        <v>83</v>
      </c>
      <c r="D490" s="1">
        <v>200</v>
      </c>
      <c r="E490" s="1" t="s">
        <v>10</v>
      </c>
      <c r="F490" s="1" t="s">
        <v>52</v>
      </c>
      <c r="G490" s="6">
        <v>14434</v>
      </c>
      <c r="H490" s="6">
        <v>24015</v>
      </c>
      <c r="I490" s="6">
        <v>749</v>
      </c>
      <c r="J490" s="6">
        <v>696</v>
      </c>
      <c r="K490" s="19">
        <f t="shared" si="72"/>
        <v>-53</v>
      </c>
      <c r="L490" s="6">
        <f t="shared" si="73"/>
        <v>19271.028037383177</v>
      </c>
      <c r="M490" s="6">
        <f t="shared" si="74"/>
        <v>34504.31034482759</v>
      </c>
      <c r="N490" s="3">
        <f t="shared" si="75"/>
        <v>66.37799639739504</v>
      </c>
      <c r="O490" s="20">
        <f t="shared" si="76"/>
        <v>-7.076101468624829</v>
      </c>
      <c r="P490" s="21">
        <f t="shared" si="77"/>
        <v>79.04758520351851</v>
      </c>
      <c r="Q490" s="3" t="s">
        <v>91</v>
      </c>
      <c r="R490" s="12">
        <v>12</v>
      </c>
      <c r="S490" s="1">
        <v>2</v>
      </c>
      <c r="T490" s="1">
        <v>12</v>
      </c>
      <c r="U490" s="1">
        <v>12</v>
      </c>
    </row>
    <row r="491" spans="1:21" ht="11.25">
      <c r="A491" s="1">
        <v>33000</v>
      </c>
      <c r="B491" s="1">
        <v>1</v>
      </c>
      <c r="C491" s="1" t="s">
        <v>83</v>
      </c>
      <c r="D491" s="1">
        <v>931</v>
      </c>
      <c r="E491" s="1" t="s">
        <v>20</v>
      </c>
      <c r="F491" s="1" t="s">
        <v>52</v>
      </c>
      <c r="G491" s="6">
        <v>494870</v>
      </c>
      <c r="H491" s="6">
        <v>733278</v>
      </c>
      <c r="I491" s="6">
        <v>19888</v>
      </c>
      <c r="J491" s="6">
        <v>22660</v>
      </c>
      <c r="K491" s="19">
        <f t="shared" si="72"/>
        <v>2772</v>
      </c>
      <c r="L491" s="6">
        <f t="shared" si="73"/>
        <v>24882.84392598552</v>
      </c>
      <c r="M491" s="6">
        <f t="shared" si="74"/>
        <v>32360.017652250663</v>
      </c>
      <c r="N491" s="3">
        <f t="shared" si="75"/>
        <v>48.175884575747176</v>
      </c>
      <c r="O491" s="20">
        <f t="shared" si="76"/>
        <v>13.938053097345126</v>
      </c>
      <c r="P491" s="3">
        <f t="shared" si="77"/>
        <v>30.049514229587814</v>
      </c>
      <c r="Q491" s="3" t="s">
        <v>91</v>
      </c>
      <c r="R491" s="12">
        <v>9</v>
      </c>
      <c r="S491" s="1">
        <v>12</v>
      </c>
      <c r="T491" s="1">
        <v>21</v>
      </c>
      <c r="U491" s="1">
        <v>44</v>
      </c>
    </row>
    <row r="492" spans="1:21" ht="11.25">
      <c r="A492" s="1">
        <v>33000</v>
      </c>
      <c r="B492" s="1">
        <v>1</v>
      </c>
      <c r="C492" s="1" t="s">
        <v>83</v>
      </c>
      <c r="D492" s="1">
        <v>300</v>
      </c>
      <c r="E492" s="1" t="s">
        <v>11</v>
      </c>
      <c r="F492" s="1" t="s">
        <v>52</v>
      </c>
      <c r="G492" s="6">
        <v>1052454</v>
      </c>
      <c r="H492" s="6">
        <v>1873251</v>
      </c>
      <c r="I492" s="6">
        <v>41982</v>
      </c>
      <c r="J492" s="6">
        <v>48226</v>
      </c>
      <c r="K492" s="19">
        <f>+J492-I492</f>
        <v>6244</v>
      </c>
      <c r="L492" s="6">
        <f>+G492/I492*1000</f>
        <v>25069.17250250107</v>
      </c>
      <c r="M492" s="6">
        <f>+H492/J492*1000</f>
        <v>38843.175880230585</v>
      </c>
      <c r="N492" s="3">
        <f>+((H492/G492)-1)*100</f>
        <v>77.98887172265961</v>
      </c>
      <c r="O492" s="21">
        <f>+((J492/I492)-1)*100</f>
        <v>14.8730408270211</v>
      </c>
      <c r="P492" s="20">
        <f>+((M492/L492)-1)*100</f>
        <v>54.943988982306166</v>
      </c>
      <c r="Q492" s="3" t="s">
        <v>92</v>
      </c>
      <c r="R492" s="12">
        <v>8</v>
      </c>
      <c r="S492" s="1">
        <v>5</v>
      </c>
      <c r="T492" s="1">
        <v>41</v>
      </c>
      <c r="U492" s="1">
        <v>1</v>
      </c>
    </row>
    <row r="493" spans="1:21" ht="11.25">
      <c r="A493" s="1">
        <v>33000</v>
      </c>
      <c r="B493" s="1">
        <v>1</v>
      </c>
      <c r="C493" s="1" t="s">
        <v>83</v>
      </c>
      <c r="D493" s="1">
        <v>500</v>
      </c>
      <c r="E493" s="1" t="s">
        <v>13</v>
      </c>
      <c r="F493" s="1" t="s">
        <v>52</v>
      </c>
      <c r="G493" s="6">
        <v>775756</v>
      </c>
      <c r="H493" s="6">
        <v>1202118</v>
      </c>
      <c r="I493" s="6">
        <v>22236</v>
      </c>
      <c r="J493" s="6">
        <v>26238</v>
      </c>
      <c r="K493" s="19">
        <f t="shared" si="72"/>
        <v>4002</v>
      </c>
      <c r="L493" s="6">
        <f t="shared" si="73"/>
        <v>34887.38981831265</v>
      </c>
      <c r="M493" s="6">
        <f t="shared" si="74"/>
        <v>45815.915847244454</v>
      </c>
      <c r="N493" s="3">
        <f t="shared" si="75"/>
        <v>54.960838201702586</v>
      </c>
      <c r="O493" s="21">
        <f t="shared" si="76"/>
        <v>17.997841338370215</v>
      </c>
      <c r="P493" s="21">
        <f t="shared" si="77"/>
        <v>31.32514666716435</v>
      </c>
      <c r="Q493" s="3" t="s">
        <v>90</v>
      </c>
      <c r="R493" s="12">
        <v>6</v>
      </c>
      <c r="S493" s="1">
        <v>10</v>
      </c>
      <c r="T493" s="1">
        <v>32</v>
      </c>
      <c r="U493" s="1">
        <v>36</v>
      </c>
    </row>
    <row r="494" spans="1:21" ht="11.25">
      <c r="A494" s="1">
        <v>33000</v>
      </c>
      <c r="B494" s="1">
        <v>1</v>
      </c>
      <c r="C494" s="1" t="s">
        <v>83</v>
      </c>
      <c r="D494" s="1">
        <v>700</v>
      </c>
      <c r="E494" s="1" t="s">
        <v>16</v>
      </c>
      <c r="F494" s="1" t="s">
        <v>52</v>
      </c>
      <c r="G494" s="6">
        <v>973504</v>
      </c>
      <c r="H494" s="6">
        <v>2134189</v>
      </c>
      <c r="I494" s="6">
        <v>49856</v>
      </c>
      <c r="J494" s="6">
        <v>58963</v>
      </c>
      <c r="K494" s="19">
        <f t="shared" si="72"/>
        <v>9107</v>
      </c>
      <c r="L494" s="6">
        <f t="shared" si="73"/>
        <v>19526.315789473683</v>
      </c>
      <c r="M494" s="6">
        <f t="shared" si="74"/>
        <v>36195.393721486354</v>
      </c>
      <c r="N494" s="3">
        <f t="shared" si="75"/>
        <v>119.22755325093681</v>
      </c>
      <c r="O494" s="3">
        <f t="shared" si="76"/>
        <v>18.266607830551983</v>
      </c>
      <c r="P494" s="3">
        <f t="shared" si="77"/>
        <v>85.36724547391934</v>
      </c>
      <c r="Q494" s="3" t="s">
        <v>90</v>
      </c>
      <c r="R494" s="12">
        <v>5</v>
      </c>
      <c r="S494" s="1">
        <v>1</v>
      </c>
      <c r="T494" s="1">
        <v>41</v>
      </c>
      <c r="U494" s="1">
        <v>13</v>
      </c>
    </row>
    <row r="495" spans="1:21" ht="11.25">
      <c r="A495" s="1">
        <v>33000</v>
      </c>
      <c r="B495" s="1">
        <v>1</v>
      </c>
      <c r="C495" s="1" t="s">
        <v>83</v>
      </c>
      <c r="D495" s="1">
        <v>920</v>
      </c>
      <c r="E495" s="1" t="s">
        <v>19</v>
      </c>
      <c r="F495" s="1" t="s">
        <v>52</v>
      </c>
      <c r="G495" s="6">
        <v>141468</v>
      </c>
      <c r="H495" s="6">
        <v>72790</v>
      </c>
      <c r="I495" s="6">
        <v>7454</v>
      </c>
      <c r="J495" s="6">
        <v>4428</v>
      </c>
      <c r="K495" s="19">
        <f t="shared" si="72"/>
        <v>-3026</v>
      </c>
      <c r="L495" s="6">
        <f t="shared" si="73"/>
        <v>18978.80332707271</v>
      </c>
      <c r="M495" s="6">
        <f t="shared" si="74"/>
        <v>16438.572719060525</v>
      </c>
      <c r="N495" s="3">
        <f t="shared" si="75"/>
        <v>-48.54666779766449</v>
      </c>
      <c r="O495" s="3">
        <f t="shared" si="76"/>
        <v>-40.595653340488326</v>
      </c>
      <c r="P495" s="3">
        <f t="shared" si="77"/>
        <v>-13.384566793990748</v>
      </c>
      <c r="Q495" s="3" t="s">
        <v>90</v>
      </c>
      <c r="R495" s="12">
        <v>14</v>
      </c>
      <c r="S495" s="1">
        <v>13</v>
      </c>
      <c r="T495" s="1">
        <v>47</v>
      </c>
      <c r="U495" s="1">
        <v>50</v>
      </c>
    </row>
    <row r="496" spans="1:21" ht="11.25">
      <c r="A496" s="1">
        <v>33000</v>
      </c>
      <c r="B496" s="1">
        <v>1</v>
      </c>
      <c r="C496" s="1" t="s">
        <v>83</v>
      </c>
      <c r="D496" s="1">
        <v>932</v>
      </c>
      <c r="E496" s="1" t="s">
        <v>21</v>
      </c>
      <c r="F496" s="1" t="s">
        <v>52</v>
      </c>
      <c r="G496" s="6">
        <v>1030212</v>
      </c>
      <c r="H496" s="6">
        <v>1629784</v>
      </c>
      <c r="I496" s="6">
        <v>42889</v>
      </c>
      <c r="J496" s="6">
        <v>49724</v>
      </c>
      <c r="K496" s="19">
        <f t="shared" si="72"/>
        <v>6835</v>
      </c>
      <c r="L496" s="6">
        <f t="shared" si="73"/>
        <v>24020.424817552284</v>
      </c>
      <c r="M496" s="6">
        <f t="shared" si="74"/>
        <v>32776.60686992197</v>
      </c>
      <c r="N496" s="3">
        <f t="shared" si="75"/>
        <v>58.19889498472159</v>
      </c>
      <c r="O496" s="3">
        <f t="shared" si="76"/>
        <v>15.936487211173024</v>
      </c>
      <c r="P496" s="3">
        <f t="shared" si="77"/>
        <v>36.4530690813234</v>
      </c>
      <c r="Q496" s="3" t="s">
        <v>90</v>
      </c>
      <c r="R496" s="12">
        <v>7</v>
      </c>
      <c r="S496" s="1">
        <v>9</v>
      </c>
      <c r="T496" s="1">
        <v>31</v>
      </c>
      <c r="U496" s="1">
        <v>34</v>
      </c>
    </row>
    <row r="497" spans="1:21" ht="11.25">
      <c r="A497" s="1">
        <v>34000</v>
      </c>
      <c r="B497" s="1">
        <v>2</v>
      </c>
      <c r="C497" s="1" t="s">
        <v>83</v>
      </c>
      <c r="D497" s="1">
        <v>81</v>
      </c>
      <c r="E497" s="1" t="s">
        <v>8</v>
      </c>
      <c r="F497" s="1" t="s">
        <v>53</v>
      </c>
      <c r="G497" s="6">
        <v>225590</v>
      </c>
      <c r="H497" s="6">
        <v>313042</v>
      </c>
      <c r="I497" s="6">
        <v>15710</v>
      </c>
      <c r="J497" s="6">
        <v>18535</v>
      </c>
      <c r="K497" s="19">
        <f t="shared" si="72"/>
        <v>2825</v>
      </c>
      <c r="L497" s="6">
        <f t="shared" si="73"/>
        <v>14359.64353914704</v>
      </c>
      <c r="M497" s="6">
        <f t="shared" si="74"/>
        <v>16889.236579444292</v>
      </c>
      <c r="N497" s="3">
        <f t="shared" si="75"/>
        <v>38.76590274391596</v>
      </c>
      <c r="O497" s="20">
        <f t="shared" si="76"/>
        <v>17.982176957352003</v>
      </c>
      <c r="P497" s="20">
        <f t="shared" si="77"/>
        <v>17.61598770471644</v>
      </c>
      <c r="Q497" s="3" t="s">
        <v>89</v>
      </c>
      <c r="R497" s="12">
        <v>3</v>
      </c>
      <c r="S497" s="1">
        <v>14</v>
      </c>
      <c r="T497" s="1">
        <v>3</v>
      </c>
      <c r="U497" s="1">
        <v>20</v>
      </c>
    </row>
    <row r="498" spans="1:21" ht="11.25">
      <c r="A498" s="1">
        <v>34000</v>
      </c>
      <c r="B498" s="1">
        <v>2</v>
      </c>
      <c r="C498" s="1" t="s">
        <v>83</v>
      </c>
      <c r="D498" s="1">
        <v>100</v>
      </c>
      <c r="E498" s="1" t="s">
        <v>9</v>
      </c>
      <c r="F498" s="1" t="s">
        <v>53</v>
      </c>
      <c r="G498" s="6">
        <v>520198</v>
      </c>
      <c r="H498" s="6">
        <v>957471</v>
      </c>
      <c r="I498" s="6">
        <v>28923</v>
      </c>
      <c r="J498" s="6">
        <v>40350</v>
      </c>
      <c r="K498" s="19">
        <f t="shared" si="72"/>
        <v>11427</v>
      </c>
      <c r="L498" s="6">
        <f t="shared" si="73"/>
        <v>17985.61698302389</v>
      </c>
      <c r="M498" s="6">
        <f t="shared" si="74"/>
        <v>23729.14498141264</v>
      </c>
      <c r="N498" s="3">
        <f t="shared" si="75"/>
        <v>84.05895447502682</v>
      </c>
      <c r="O498" s="21">
        <f t="shared" si="76"/>
        <v>39.50834975624935</v>
      </c>
      <c r="P498" s="20">
        <f t="shared" si="77"/>
        <v>31.934005954924437</v>
      </c>
      <c r="Q498" s="3" t="s">
        <v>92</v>
      </c>
      <c r="R498" s="12">
        <v>1</v>
      </c>
      <c r="S498" s="1">
        <v>12</v>
      </c>
      <c r="T498" s="1">
        <v>39</v>
      </c>
      <c r="U498" s="1">
        <v>12</v>
      </c>
    </row>
    <row r="499" spans="1:21" ht="11.25">
      <c r="A499" s="1">
        <v>34000</v>
      </c>
      <c r="B499" s="1">
        <v>2</v>
      </c>
      <c r="C499" s="1" t="s">
        <v>83</v>
      </c>
      <c r="D499" s="1">
        <v>200</v>
      </c>
      <c r="E499" s="1" t="s">
        <v>10</v>
      </c>
      <c r="F499" s="1" t="s">
        <v>53</v>
      </c>
      <c r="G499" s="6">
        <v>202276</v>
      </c>
      <c r="H499" s="6">
        <v>343994</v>
      </c>
      <c r="I499" s="6">
        <v>4596</v>
      </c>
      <c r="J499" s="6">
        <v>2975</v>
      </c>
      <c r="K499" s="19">
        <f t="shared" si="72"/>
        <v>-1621</v>
      </c>
      <c r="L499" s="6">
        <f t="shared" si="73"/>
        <v>44011.314186248914</v>
      </c>
      <c r="M499" s="6">
        <f t="shared" si="74"/>
        <v>115628.23529411765</v>
      </c>
      <c r="N499" s="3">
        <f t="shared" si="75"/>
        <v>70.06169787814669</v>
      </c>
      <c r="O499" s="21">
        <f t="shared" si="76"/>
        <v>-35.2697998259356</v>
      </c>
      <c r="P499" s="20">
        <f t="shared" si="77"/>
        <v>162.7238868732646</v>
      </c>
      <c r="Q499" s="3" t="s">
        <v>92</v>
      </c>
      <c r="R499" s="12">
        <v>14</v>
      </c>
      <c r="S499" s="1">
        <v>1</v>
      </c>
      <c r="T499" s="1">
        <v>45</v>
      </c>
      <c r="U499" s="1">
        <v>3</v>
      </c>
    </row>
    <row r="500" spans="1:21" ht="11.25">
      <c r="A500" s="1">
        <v>34000</v>
      </c>
      <c r="B500" s="1">
        <v>2</v>
      </c>
      <c r="C500" s="1" t="s">
        <v>83</v>
      </c>
      <c r="D500" s="1">
        <v>400</v>
      </c>
      <c r="E500" s="1" t="s">
        <v>12</v>
      </c>
      <c r="F500" s="1" t="s">
        <v>53</v>
      </c>
      <c r="G500" s="6">
        <v>24560372</v>
      </c>
      <c r="H500" s="6">
        <v>33094688</v>
      </c>
      <c r="I500" s="6">
        <v>603208</v>
      </c>
      <c r="J500" s="6">
        <v>483955</v>
      </c>
      <c r="K500" s="19">
        <f t="shared" si="72"/>
        <v>-119253</v>
      </c>
      <c r="L500" s="6">
        <f t="shared" si="73"/>
        <v>40716.257078818584</v>
      </c>
      <c r="M500" s="6">
        <f t="shared" si="74"/>
        <v>68383.81254455476</v>
      </c>
      <c r="N500" s="3">
        <f t="shared" si="75"/>
        <v>34.74831733004695</v>
      </c>
      <c r="O500" s="21">
        <f t="shared" si="76"/>
        <v>-19.769797482792008</v>
      </c>
      <c r="P500" s="20">
        <f t="shared" si="77"/>
        <v>67.95210918375254</v>
      </c>
      <c r="Q500" s="3" t="s">
        <v>92</v>
      </c>
      <c r="R500" s="12">
        <v>12</v>
      </c>
      <c r="S500" s="1">
        <v>3</v>
      </c>
      <c r="T500" s="1">
        <v>47</v>
      </c>
      <c r="U500" s="1">
        <v>3</v>
      </c>
    </row>
    <row r="501" spans="1:21" ht="11.25">
      <c r="A501" s="1">
        <v>34000</v>
      </c>
      <c r="B501" s="1">
        <v>2</v>
      </c>
      <c r="C501" s="1" t="s">
        <v>83</v>
      </c>
      <c r="D501" s="1">
        <v>500</v>
      </c>
      <c r="E501" s="1" t="s">
        <v>13</v>
      </c>
      <c r="F501" s="1" t="s">
        <v>53</v>
      </c>
      <c r="G501" s="6">
        <v>9980034</v>
      </c>
      <c r="H501" s="6">
        <v>19307880</v>
      </c>
      <c r="I501" s="6">
        <v>255991</v>
      </c>
      <c r="J501" s="6">
        <v>301641</v>
      </c>
      <c r="K501" s="19">
        <f t="shared" si="72"/>
        <v>45650</v>
      </c>
      <c r="L501" s="6">
        <f t="shared" si="73"/>
        <v>38985.878409787845</v>
      </c>
      <c r="M501" s="6">
        <f t="shared" si="74"/>
        <v>64009.468208897335</v>
      </c>
      <c r="N501" s="3">
        <f t="shared" si="75"/>
        <v>93.46507236348091</v>
      </c>
      <c r="O501" s="21">
        <f t="shared" si="76"/>
        <v>17.832658179389128</v>
      </c>
      <c r="P501" s="20">
        <f t="shared" si="77"/>
        <v>64.18629211347213</v>
      </c>
      <c r="Q501" s="3" t="s">
        <v>92</v>
      </c>
      <c r="R501" s="12">
        <v>4</v>
      </c>
      <c r="S501" s="1">
        <v>4</v>
      </c>
      <c r="T501" s="1">
        <v>33</v>
      </c>
      <c r="U501" s="1">
        <v>4</v>
      </c>
    </row>
    <row r="502" spans="1:21" ht="11.25">
      <c r="A502" s="1">
        <v>34000</v>
      </c>
      <c r="B502" s="1">
        <v>2</v>
      </c>
      <c r="C502" s="1" t="s">
        <v>83</v>
      </c>
      <c r="D502" s="1">
        <v>610</v>
      </c>
      <c r="E502" s="1" t="s">
        <v>14</v>
      </c>
      <c r="F502" s="1" t="s">
        <v>53</v>
      </c>
      <c r="G502" s="6">
        <v>11415293</v>
      </c>
      <c r="H502" s="6">
        <v>19042296</v>
      </c>
      <c r="I502" s="6">
        <v>292599</v>
      </c>
      <c r="J502" s="6">
        <v>305212</v>
      </c>
      <c r="K502" s="19">
        <f t="shared" si="72"/>
        <v>12613</v>
      </c>
      <c r="L502" s="6">
        <f t="shared" si="73"/>
        <v>39013.43818673338</v>
      </c>
      <c r="M502" s="6">
        <f t="shared" si="74"/>
        <v>62390.39094137845</v>
      </c>
      <c r="N502" s="3">
        <f t="shared" si="75"/>
        <v>66.8139048204895</v>
      </c>
      <c r="O502" s="3">
        <f t="shared" si="76"/>
        <v>4.310677753512482</v>
      </c>
      <c r="P502" s="20">
        <f t="shared" si="77"/>
        <v>59.92025784232076</v>
      </c>
      <c r="Q502" s="3" t="s">
        <v>92</v>
      </c>
      <c r="R502" s="12">
        <v>10</v>
      </c>
      <c r="S502" s="1">
        <v>5</v>
      </c>
      <c r="T502" s="1">
        <v>43</v>
      </c>
      <c r="U502" s="1">
        <v>9</v>
      </c>
    </row>
    <row r="503" spans="1:21" ht="11.25">
      <c r="A503" s="1">
        <v>34000</v>
      </c>
      <c r="B503" s="1">
        <v>2</v>
      </c>
      <c r="C503" s="1" t="s">
        <v>83</v>
      </c>
      <c r="D503" s="1">
        <v>700</v>
      </c>
      <c r="E503" s="1" t="s">
        <v>16</v>
      </c>
      <c r="F503" s="1" t="s">
        <v>53</v>
      </c>
      <c r="G503" s="6">
        <v>9443267</v>
      </c>
      <c r="H503" s="6">
        <v>22745758</v>
      </c>
      <c r="I503" s="6">
        <v>413042</v>
      </c>
      <c r="J503" s="6">
        <v>461224</v>
      </c>
      <c r="K503" s="19">
        <f t="shared" si="72"/>
        <v>48182</v>
      </c>
      <c r="L503" s="6">
        <f t="shared" si="73"/>
        <v>22862.72824555372</v>
      </c>
      <c r="M503" s="6">
        <f t="shared" si="74"/>
        <v>49316.07635335542</v>
      </c>
      <c r="N503" s="3">
        <f t="shared" si="75"/>
        <v>140.86746673582354</v>
      </c>
      <c r="O503" s="3">
        <f t="shared" si="76"/>
        <v>11.665157538458558</v>
      </c>
      <c r="P503" s="20">
        <f t="shared" si="77"/>
        <v>115.70512418152141</v>
      </c>
      <c r="Q503" s="3" t="s">
        <v>92</v>
      </c>
      <c r="R503" s="12">
        <v>5</v>
      </c>
      <c r="S503" s="1">
        <v>2</v>
      </c>
      <c r="T503" s="1">
        <v>44</v>
      </c>
      <c r="U503" s="1">
        <v>4</v>
      </c>
    </row>
    <row r="504" spans="1:21" ht="11.25">
      <c r="A504" s="1">
        <v>34000</v>
      </c>
      <c r="B504" s="1">
        <v>2</v>
      </c>
      <c r="C504" s="1" t="s">
        <v>83</v>
      </c>
      <c r="D504" s="1">
        <v>931</v>
      </c>
      <c r="E504" s="1" t="s">
        <v>20</v>
      </c>
      <c r="F504" s="1" t="s">
        <v>53</v>
      </c>
      <c r="G504" s="6">
        <v>4395076</v>
      </c>
      <c r="H504" s="6">
        <v>6865995</v>
      </c>
      <c r="I504" s="6">
        <v>125695</v>
      </c>
      <c r="J504" s="6">
        <v>138776</v>
      </c>
      <c r="K504" s="19">
        <f t="shared" si="72"/>
        <v>13081</v>
      </c>
      <c r="L504" s="6">
        <f t="shared" si="73"/>
        <v>34966.19595051514</v>
      </c>
      <c r="M504" s="6">
        <f t="shared" si="74"/>
        <v>49475.37758690263</v>
      </c>
      <c r="N504" s="3">
        <f t="shared" si="75"/>
        <v>56.22016547609188</v>
      </c>
      <c r="O504" s="3">
        <f t="shared" si="76"/>
        <v>10.406937427900864</v>
      </c>
      <c r="P504" s="20">
        <f t="shared" si="77"/>
        <v>41.49488167635156</v>
      </c>
      <c r="Q504" s="3" t="s">
        <v>92</v>
      </c>
      <c r="R504" s="12">
        <v>6</v>
      </c>
      <c r="S504" s="1">
        <v>8</v>
      </c>
      <c r="T504" s="1">
        <v>27</v>
      </c>
      <c r="U504" s="1">
        <v>20</v>
      </c>
    </row>
    <row r="505" spans="1:21" ht="11.25">
      <c r="A505" s="1">
        <v>34000</v>
      </c>
      <c r="B505" s="1">
        <v>2</v>
      </c>
      <c r="C505" s="1" t="s">
        <v>83</v>
      </c>
      <c r="D505" s="1">
        <v>932</v>
      </c>
      <c r="E505" s="1" t="s">
        <v>21</v>
      </c>
      <c r="F505" s="1" t="s">
        <v>53</v>
      </c>
      <c r="G505" s="6">
        <v>11544483</v>
      </c>
      <c r="H505" s="6">
        <v>16925254</v>
      </c>
      <c r="I505" s="6">
        <v>351848</v>
      </c>
      <c r="J505" s="6">
        <v>369040</v>
      </c>
      <c r="K505" s="19">
        <f t="shared" si="72"/>
        <v>17192</v>
      </c>
      <c r="L505" s="6">
        <f t="shared" si="73"/>
        <v>32810.99508878834</v>
      </c>
      <c r="M505" s="6">
        <f t="shared" si="74"/>
        <v>45862.92542813787</v>
      </c>
      <c r="N505" s="3">
        <f t="shared" si="75"/>
        <v>46.609025280733675</v>
      </c>
      <c r="O505" s="3">
        <f t="shared" si="76"/>
        <v>4.886200859462031</v>
      </c>
      <c r="P505" s="20">
        <f t="shared" si="77"/>
        <v>39.77913593912741</v>
      </c>
      <c r="Q505" s="3" t="s">
        <v>92</v>
      </c>
      <c r="R505" s="12">
        <v>9</v>
      </c>
      <c r="S505" s="1">
        <v>9</v>
      </c>
      <c r="T505" s="1">
        <v>49</v>
      </c>
      <c r="U505" s="1">
        <v>24</v>
      </c>
    </row>
    <row r="506" spans="1:21" ht="11.25">
      <c r="A506" s="1">
        <v>34000</v>
      </c>
      <c r="B506" s="1">
        <v>2</v>
      </c>
      <c r="C506" s="1" t="s">
        <v>83</v>
      </c>
      <c r="D506" s="1">
        <v>300</v>
      </c>
      <c r="E506" s="1" t="s">
        <v>11</v>
      </c>
      <c r="F506" s="1" t="s">
        <v>53</v>
      </c>
      <c r="G506" s="6">
        <v>7363607</v>
      </c>
      <c r="H506" s="6">
        <v>10126754</v>
      </c>
      <c r="I506" s="6">
        <v>204301</v>
      </c>
      <c r="J506" s="6">
        <v>216823</v>
      </c>
      <c r="K506" s="19">
        <f t="shared" si="72"/>
        <v>12522</v>
      </c>
      <c r="L506" s="6">
        <f t="shared" si="73"/>
        <v>36042.93175265907</v>
      </c>
      <c r="M506" s="6">
        <f t="shared" si="74"/>
        <v>46705.165042453984</v>
      </c>
      <c r="N506" s="3">
        <f t="shared" si="75"/>
        <v>37.52436815272733</v>
      </c>
      <c r="O506" s="21">
        <f t="shared" si="76"/>
        <v>6.129191731807482</v>
      </c>
      <c r="P506" s="21">
        <f t="shared" si="77"/>
        <v>29.582036674939218</v>
      </c>
      <c r="Q506" s="3" t="s">
        <v>90</v>
      </c>
      <c r="R506" s="12">
        <v>8</v>
      </c>
      <c r="S506" s="1">
        <v>13</v>
      </c>
      <c r="T506" s="1">
        <v>47</v>
      </c>
      <c r="U506" s="1">
        <v>37</v>
      </c>
    </row>
    <row r="507" spans="1:21" ht="11.25">
      <c r="A507" s="1">
        <v>34000</v>
      </c>
      <c r="B507" s="1">
        <v>2</v>
      </c>
      <c r="C507" s="1" t="s">
        <v>83</v>
      </c>
      <c r="D507" s="1">
        <v>620</v>
      </c>
      <c r="E507" s="1" t="s">
        <v>15</v>
      </c>
      <c r="F507" s="1" t="s">
        <v>53</v>
      </c>
      <c r="G507" s="6">
        <v>11362369</v>
      </c>
      <c r="H507" s="6">
        <v>16730386</v>
      </c>
      <c r="I507" s="6">
        <v>658387</v>
      </c>
      <c r="J507" s="6">
        <v>725266</v>
      </c>
      <c r="K507" s="19">
        <f aca="true" t="shared" si="78" ref="K507:K571">+J507-I507</f>
        <v>66879</v>
      </c>
      <c r="L507" s="6">
        <f aca="true" t="shared" si="79" ref="L507:L571">+G507/I507*1000</f>
        <v>17257.88783800409</v>
      </c>
      <c r="M507" s="6">
        <f aca="true" t="shared" si="80" ref="M507:M571">+H507/J507*1000</f>
        <v>23067.930938441896</v>
      </c>
      <c r="N507" s="3">
        <f aca="true" t="shared" si="81" ref="N507:N571">+((H507/G507)-1)*100</f>
        <v>47.243818608601785</v>
      </c>
      <c r="O507" s="3">
        <f aca="true" t="shared" si="82" ref="O507:O571">+((J507/I507)-1)*100</f>
        <v>10.15800737256356</v>
      </c>
      <c r="P507" s="3">
        <f aca="true" t="shared" si="83" ref="P507:P571">+((M507/L507)-1)*100</f>
        <v>33.6660149548738</v>
      </c>
      <c r="Q507" s="3" t="s">
        <v>90</v>
      </c>
      <c r="R507" s="12">
        <v>7</v>
      </c>
      <c r="S507" s="1">
        <v>11</v>
      </c>
      <c r="T507" s="1">
        <v>45</v>
      </c>
      <c r="U507" s="1">
        <v>34</v>
      </c>
    </row>
    <row r="508" spans="1:21" ht="11.25">
      <c r="A508" s="1">
        <v>34000</v>
      </c>
      <c r="B508" s="1">
        <v>2</v>
      </c>
      <c r="C508" s="1" t="s">
        <v>83</v>
      </c>
      <c r="D508" s="1">
        <v>800</v>
      </c>
      <c r="E508" s="1" t="s">
        <v>17</v>
      </c>
      <c r="F508" s="1" t="s">
        <v>53</v>
      </c>
      <c r="G508" s="6">
        <v>36499883</v>
      </c>
      <c r="H508" s="6">
        <v>66494120</v>
      </c>
      <c r="I508" s="6">
        <v>1268942</v>
      </c>
      <c r="J508" s="6">
        <v>1611108</v>
      </c>
      <c r="K508" s="19">
        <f t="shared" si="78"/>
        <v>342166</v>
      </c>
      <c r="L508" s="6">
        <f t="shared" si="79"/>
        <v>28764.02782790703</v>
      </c>
      <c r="M508" s="6">
        <f t="shared" si="80"/>
        <v>41272.29211201235</v>
      </c>
      <c r="N508" s="3">
        <f t="shared" si="81"/>
        <v>82.1762551951194</v>
      </c>
      <c r="O508" s="3">
        <f t="shared" si="82"/>
        <v>26.964668203905305</v>
      </c>
      <c r="P508" s="3">
        <f t="shared" si="83"/>
        <v>43.48578842622912</v>
      </c>
      <c r="Q508" s="3" t="s">
        <v>90</v>
      </c>
      <c r="R508" s="12">
        <v>2</v>
      </c>
      <c r="S508" s="1">
        <v>7</v>
      </c>
      <c r="T508" s="1">
        <v>45</v>
      </c>
      <c r="U508" s="1">
        <v>25</v>
      </c>
    </row>
    <row r="509" spans="1:21" ht="11.25">
      <c r="A509" s="1">
        <v>34000</v>
      </c>
      <c r="B509" s="1">
        <v>2</v>
      </c>
      <c r="C509" s="1" t="s">
        <v>83</v>
      </c>
      <c r="D509" s="1">
        <v>910</v>
      </c>
      <c r="E509" s="1" t="s">
        <v>18</v>
      </c>
      <c r="F509" s="1" t="s">
        <v>53</v>
      </c>
      <c r="G509" s="6">
        <v>3671269</v>
      </c>
      <c r="H509" s="6">
        <v>4540906</v>
      </c>
      <c r="I509" s="6">
        <v>79986</v>
      </c>
      <c r="J509" s="6">
        <v>67506</v>
      </c>
      <c r="K509" s="19">
        <f t="shared" si="78"/>
        <v>-12480</v>
      </c>
      <c r="L509" s="6">
        <f t="shared" si="79"/>
        <v>45898.89480659115</v>
      </c>
      <c r="M509" s="6">
        <f t="shared" si="80"/>
        <v>67266.702219062</v>
      </c>
      <c r="N509" s="3">
        <f t="shared" si="81"/>
        <v>23.68764043168725</v>
      </c>
      <c r="O509" s="3">
        <f t="shared" si="82"/>
        <v>-15.602730477833626</v>
      </c>
      <c r="P509" s="3">
        <f t="shared" si="83"/>
        <v>46.55407826813818</v>
      </c>
      <c r="Q509" s="3" t="s">
        <v>90</v>
      </c>
      <c r="R509" s="12">
        <v>11</v>
      </c>
      <c r="S509" s="1">
        <v>6</v>
      </c>
      <c r="T509" s="1">
        <v>43</v>
      </c>
      <c r="U509" s="1">
        <v>47</v>
      </c>
    </row>
    <row r="510" spans="1:21" ht="11.25">
      <c r="A510" s="1">
        <v>34000</v>
      </c>
      <c r="B510" s="1">
        <v>2</v>
      </c>
      <c r="C510" s="1" t="s">
        <v>83</v>
      </c>
      <c r="D510" s="1">
        <v>920</v>
      </c>
      <c r="E510" s="1" t="s">
        <v>19</v>
      </c>
      <c r="F510" s="1" t="s">
        <v>53</v>
      </c>
      <c r="G510" s="6">
        <v>860013</v>
      </c>
      <c r="H510" s="6">
        <v>803065</v>
      </c>
      <c r="I510" s="6">
        <v>42545</v>
      </c>
      <c r="J510" s="6">
        <v>28856</v>
      </c>
      <c r="K510" s="19">
        <f t="shared" si="78"/>
        <v>-13689</v>
      </c>
      <c r="L510" s="6">
        <f t="shared" si="79"/>
        <v>20214.196732871078</v>
      </c>
      <c r="M510" s="6">
        <f t="shared" si="80"/>
        <v>27830.087330191294</v>
      </c>
      <c r="N510" s="3">
        <f t="shared" si="81"/>
        <v>-6.621760368738617</v>
      </c>
      <c r="O510" s="3">
        <f t="shared" si="82"/>
        <v>-32.17534375367258</v>
      </c>
      <c r="P510" s="3">
        <f t="shared" si="83"/>
        <v>37.67594971971222</v>
      </c>
      <c r="Q510" s="3" t="s">
        <v>90</v>
      </c>
      <c r="R510" s="12">
        <v>13</v>
      </c>
      <c r="S510" s="1">
        <v>10</v>
      </c>
      <c r="T510" s="1">
        <v>38</v>
      </c>
      <c r="U510" s="1">
        <v>35</v>
      </c>
    </row>
    <row r="511" spans="1:21" ht="11.25">
      <c r="A511" s="1">
        <v>35000</v>
      </c>
      <c r="B511" s="1">
        <v>6</v>
      </c>
      <c r="C511" s="1" t="s">
        <v>83</v>
      </c>
      <c r="D511" s="1">
        <v>81</v>
      </c>
      <c r="E511" s="1" t="s">
        <v>8</v>
      </c>
      <c r="F511" s="1" t="s">
        <v>54</v>
      </c>
      <c r="G511" s="6">
        <v>413159</v>
      </c>
      <c r="H511" s="6">
        <v>572758</v>
      </c>
      <c r="I511" s="6">
        <v>19766</v>
      </c>
      <c r="J511" s="6">
        <v>21691</v>
      </c>
      <c r="K511" s="19">
        <f t="shared" si="78"/>
        <v>1925</v>
      </c>
      <c r="L511" s="6">
        <f t="shared" si="79"/>
        <v>20902.50935950622</v>
      </c>
      <c r="M511" s="6">
        <f t="shared" si="80"/>
        <v>26405.32939929003</v>
      </c>
      <c r="N511" s="3">
        <f t="shared" si="81"/>
        <v>38.62895398623773</v>
      </c>
      <c r="O511" s="20">
        <f t="shared" si="82"/>
        <v>9.73894566427198</v>
      </c>
      <c r="P511" s="20">
        <f t="shared" si="83"/>
        <v>26.326121639941704</v>
      </c>
      <c r="Q511" s="3" t="s">
        <v>89</v>
      </c>
      <c r="R511" s="12">
        <v>10</v>
      </c>
      <c r="S511" s="1">
        <v>13</v>
      </c>
      <c r="T511" s="1">
        <v>7</v>
      </c>
      <c r="U511" s="1">
        <v>19</v>
      </c>
    </row>
    <row r="512" spans="1:21" ht="11.25">
      <c r="A512" s="1">
        <v>35000</v>
      </c>
      <c r="B512" s="1">
        <v>6</v>
      </c>
      <c r="C512" s="1" t="s">
        <v>83</v>
      </c>
      <c r="D512" s="1">
        <v>100</v>
      </c>
      <c r="E512" s="1" t="s">
        <v>9</v>
      </c>
      <c r="F512" s="1" t="s">
        <v>54</v>
      </c>
      <c r="G512" s="6">
        <v>85836</v>
      </c>
      <c r="H512" s="6">
        <v>191218</v>
      </c>
      <c r="I512" s="6">
        <v>8410</v>
      </c>
      <c r="J512" s="6">
        <v>13932</v>
      </c>
      <c r="K512" s="19">
        <f t="shared" si="78"/>
        <v>5522</v>
      </c>
      <c r="L512" s="6">
        <f t="shared" si="79"/>
        <v>10206.420927467301</v>
      </c>
      <c r="M512" s="6">
        <f t="shared" si="80"/>
        <v>13725.093310364628</v>
      </c>
      <c r="N512" s="3">
        <f t="shared" si="81"/>
        <v>122.7713313761126</v>
      </c>
      <c r="O512" s="20">
        <f t="shared" si="82"/>
        <v>65.65992865636147</v>
      </c>
      <c r="P512" s="20">
        <f t="shared" si="83"/>
        <v>34.475085908204605</v>
      </c>
      <c r="Q512" s="3" t="s">
        <v>89</v>
      </c>
      <c r="R512" s="12">
        <v>1</v>
      </c>
      <c r="S512" s="1">
        <v>11</v>
      </c>
      <c r="T512" s="1">
        <v>11</v>
      </c>
      <c r="U512" s="1">
        <v>11</v>
      </c>
    </row>
    <row r="513" spans="1:21" ht="11.25">
      <c r="A513" s="1">
        <v>35000</v>
      </c>
      <c r="B513" s="1">
        <v>6</v>
      </c>
      <c r="C513" s="1" t="s">
        <v>83</v>
      </c>
      <c r="D513" s="1">
        <v>300</v>
      </c>
      <c r="E513" s="1" t="s">
        <v>11</v>
      </c>
      <c r="F513" s="1" t="s">
        <v>54</v>
      </c>
      <c r="G513" s="6">
        <v>871463</v>
      </c>
      <c r="H513" s="6">
        <v>1837311</v>
      </c>
      <c r="I513" s="6">
        <v>40816</v>
      </c>
      <c r="J513" s="6">
        <v>61668</v>
      </c>
      <c r="K513" s="19">
        <f t="shared" si="78"/>
        <v>20852</v>
      </c>
      <c r="L513" s="6">
        <f t="shared" si="79"/>
        <v>21351.014308114463</v>
      </c>
      <c r="M513" s="6">
        <f t="shared" si="80"/>
        <v>29793.58824674061</v>
      </c>
      <c r="N513" s="3">
        <f t="shared" si="81"/>
        <v>110.83063767480664</v>
      </c>
      <c r="O513" s="20">
        <f t="shared" si="82"/>
        <v>51.08780870246963</v>
      </c>
      <c r="P513" s="20">
        <f t="shared" si="83"/>
        <v>39.54179326936025</v>
      </c>
      <c r="Q513" s="3" t="s">
        <v>89</v>
      </c>
      <c r="R513" s="12">
        <v>2</v>
      </c>
      <c r="S513" s="1">
        <v>8</v>
      </c>
      <c r="T513" s="1">
        <v>13</v>
      </c>
      <c r="U513" s="1">
        <v>11</v>
      </c>
    </row>
    <row r="514" spans="1:21" ht="11.25">
      <c r="A514" s="1">
        <v>35000</v>
      </c>
      <c r="B514" s="1">
        <v>6</v>
      </c>
      <c r="C514" s="1" t="s">
        <v>83</v>
      </c>
      <c r="D514" s="1">
        <v>400</v>
      </c>
      <c r="E514" s="1" t="s">
        <v>12</v>
      </c>
      <c r="F514" s="1" t="s">
        <v>54</v>
      </c>
      <c r="G514" s="6">
        <v>1225872</v>
      </c>
      <c r="H514" s="6">
        <v>1953472</v>
      </c>
      <c r="I514" s="6">
        <v>48242</v>
      </c>
      <c r="J514" s="6">
        <v>48979</v>
      </c>
      <c r="K514" s="19">
        <f t="shared" si="78"/>
        <v>737</v>
      </c>
      <c r="L514" s="6">
        <f t="shared" si="79"/>
        <v>25410.88677915509</v>
      </c>
      <c r="M514" s="6">
        <f t="shared" si="80"/>
        <v>39883.868596745546</v>
      </c>
      <c r="N514" s="3">
        <f t="shared" si="81"/>
        <v>59.35366824595063</v>
      </c>
      <c r="O514" s="20">
        <f t="shared" si="82"/>
        <v>1.5277144396998565</v>
      </c>
      <c r="P514" s="20">
        <f t="shared" si="83"/>
        <v>56.95583134651896</v>
      </c>
      <c r="Q514" s="3" t="s">
        <v>89</v>
      </c>
      <c r="R514" s="12">
        <v>11</v>
      </c>
      <c r="S514" s="1">
        <v>2</v>
      </c>
      <c r="T514" s="1">
        <v>24</v>
      </c>
      <c r="U514" s="1">
        <v>10</v>
      </c>
    </row>
    <row r="515" spans="1:21" ht="11.25">
      <c r="A515" s="1">
        <v>35000</v>
      </c>
      <c r="B515" s="1">
        <v>6</v>
      </c>
      <c r="C515" s="1" t="s">
        <v>83</v>
      </c>
      <c r="D515" s="1">
        <v>931</v>
      </c>
      <c r="E515" s="1" t="s">
        <v>20</v>
      </c>
      <c r="F515" s="1" t="s">
        <v>54</v>
      </c>
      <c r="G515" s="6">
        <v>1419684</v>
      </c>
      <c r="H515" s="6">
        <v>2433161</v>
      </c>
      <c r="I515" s="6">
        <v>55722</v>
      </c>
      <c r="J515" s="6">
        <v>64092</v>
      </c>
      <c r="K515" s="19">
        <f t="shared" si="78"/>
        <v>8370</v>
      </c>
      <c r="L515" s="6">
        <f t="shared" si="79"/>
        <v>25477.979972003875</v>
      </c>
      <c r="M515" s="6">
        <f t="shared" si="80"/>
        <v>37963.567996005746</v>
      </c>
      <c r="N515" s="3">
        <f t="shared" si="81"/>
        <v>71.38750595202876</v>
      </c>
      <c r="O515" s="20">
        <f t="shared" si="82"/>
        <v>15.020997092710232</v>
      </c>
      <c r="P515" s="20">
        <f t="shared" si="83"/>
        <v>49.00540795511059</v>
      </c>
      <c r="Q515" s="3" t="s">
        <v>89</v>
      </c>
      <c r="R515" s="12">
        <v>9</v>
      </c>
      <c r="S515" s="1">
        <v>4</v>
      </c>
      <c r="T515" s="1">
        <v>20</v>
      </c>
      <c r="U515" s="1">
        <v>6</v>
      </c>
    </row>
    <row r="516" spans="1:21" ht="11.25">
      <c r="A516" s="1">
        <v>35000</v>
      </c>
      <c r="B516" s="1">
        <v>6</v>
      </c>
      <c r="C516" s="1" t="s">
        <v>83</v>
      </c>
      <c r="D516" s="1">
        <v>932</v>
      </c>
      <c r="E516" s="1" t="s">
        <v>21</v>
      </c>
      <c r="F516" s="1" t="s">
        <v>54</v>
      </c>
      <c r="G516" s="6">
        <v>1457261</v>
      </c>
      <c r="H516" s="6">
        <v>2505637</v>
      </c>
      <c r="I516" s="6">
        <v>65697</v>
      </c>
      <c r="J516" s="6">
        <v>79281</v>
      </c>
      <c r="K516" s="19">
        <f t="shared" si="78"/>
        <v>13584</v>
      </c>
      <c r="L516" s="6">
        <f t="shared" si="79"/>
        <v>22181.545580467904</v>
      </c>
      <c r="M516" s="6">
        <f t="shared" si="80"/>
        <v>31604.50801579193</v>
      </c>
      <c r="N516" s="3">
        <f t="shared" si="81"/>
        <v>71.94153964183492</v>
      </c>
      <c r="O516" s="20">
        <f t="shared" si="82"/>
        <v>20.67674323028448</v>
      </c>
      <c r="P516" s="20">
        <f t="shared" si="83"/>
        <v>42.481090423299776</v>
      </c>
      <c r="Q516" s="3" t="s">
        <v>89</v>
      </c>
      <c r="R516" s="12">
        <v>8</v>
      </c>
      <c r="S516" s="1">
        <v>5</v>
      </c>
      <c r="T516" s="1">
        <v>18</v>
      </c>
      <c r="U516" s="1">
        <v>17</v>
      </c>
    </row>
    <row r="517" spans="1:21" ht="11.25">
      <c r="A517" s="1">
        <v>35000</v>
      </c>
      <c r="B517" s="1">
        <v>6</v>
      </c>
      <c r="C517" s="1" t="s">
        <v>83</v>
      </c>
      <c r="D517" s="1">
        <v>200</v>
      </c>
      <c r="E517" s="1" t="s">
        <v>10</v>
      </c>
      <c r="F517" s="1" t="s">
        <v>54</v>
      </c>
      <c r="G517" s="6">
        <v>622223</v>
      </c>
      <c r="H517" s="6">
        <v>841626</v>
      </c>
      <c r="I517" s="6">
        <v>20488</v>
      </c>
      <c r="J517" s="6">
        <v>19475</v>
      </c>
      <c r="K517" s="19">
        <f t="shared" si="78"/>
        <v>-1013</v>
      </c>
      <c r="L517" s="6">
        <f t="shared" si="79"/>
        <v>30370.119094103866</v>
      </c>
      <c r="M517" s="6">
        <f t="shared" si="80"/>
        <v>43215.712451861364</v>
      </c>
      <c r="N517" s="3">
        <f t="shared" si="81"/>
        <v>35.261152352130985</v>
      </c>
      <c r="O517" s="20">
        <f t="shared" si="82"/>
        <v>-4.944357672784072</v>
      </c>
      <c r="P517" s="21">
        <f t="shared" si="83"/>
        <v>42.29681588654479</v>
      </c>
      <c r="Q517" s="3" t="s">
        <v>91</v>
      </c>
      <c r="R517" s="12">
        <v>13</v>
      </c>
      <c r="S517" s="1">
        <v>6</v>
      </c>
      <c r="T517" s="1">
        <v>9</v>
      </c>
      <c r="U517" s="1">
        <v>36</v>
      </c>
    </row>
    <row r="518" spans="1:21" ht="11.25">
      <c r="A518" s="1">
        <v>35000</v>
      </c>
      <c r="B518" s="1">
        <v>6</v>
      </c>
      <c r="C518" s="1" t="s">
        <v>83</v>
      </c>
      <c r="D518" s="1">
        <v>500</v>
      </c>
      <c r="E518" s="1" t="s">
        <v>13</v>
      </c>
      <c r="F518" s="1" t="s">
        <v>54</v>
      </c>
      <c r="G518" s="6">
        <v>1071102</v>
      </c>
      <c r="H518" s="6">
        <v>1696386</v>
      </c>
      <c r="I518" s="6">
        <v>33709</v>
      </c>
      <c r="J518" s="6">
        <v>43384</v>
      </c>
      <c r="K518" s="19">
        <f t="shared" si="78"/>
        <v>9675</v>
      </c>
      <c r="L518" s="6">
        <f t="shared" si="79"/>
        <v>31774.956243139815</v>
      </c>
      <c r="M518" s="6">
        <f t="shared" si="80"/>
        <v>39101.65037801955</v>
      </c>
      <c r="N518" s="3">
        <f t="shared" si="81"/>
        <v>58.37763350269163</v>
      </c>
      <c r="O518" s="20">
        <f t="shared" si="82"/>
        <v>28.70153371503159</v>
      </c>
      <c r="P518" s="21">
        <f t="shared" si="83"/>
        <v>23.058077810765077</v>
      </c>
      <c r="Q518" s="3" t="s">
        <v>91</v>
      </c>
      <c r="R518" s="12">
        <v>6</v>
      </c>
      <c r="S518" s="1">
        <v>14</v>
      </c>
      <c r="T518" s="1">
        <v>22</v>
      </c>
      <c r="U518" s="1">
        <v>50</v>
      </c>
    </row>
    <row r="519" spans="1:21" ht="11.25">
      <c r="A519" s="1">
        <v>35000</v>
      </c>
      <c r="B519" s="1">
        <v>6</v>
      </c>
      <c r="C519" s="1" t="s">
        <v>83</v>
      </c>
      <c r="D519" s="1">
        <v>610</v>
      </c>
      <c r="E519" s="1" t="s">
        <v>14</v>
      </c>
      <c r="F519" s="1" t="s">
        <v>54</v>
      </c>
      <c r="G519" s="6">
        <v>659722</v>
      </c>
      <c r="H519" s="6">
        <v>1093114</v>
      </c>
      <c r="I519" s="6">
        <v>27860</v>
      </c>
      <c r="J519" s="6">
        <v>33830</v>
      </c>
      <c r="K519" s="19">
        <f t="shared" si="78"/>
        <v>5970</v>
      </c>
      <c r="L519" s="6">
        <f t="shared" si="79"/>
        <v>23679.899497487437</v>
      </c>
      <c r="M519" s="6">
        <f t="shared" si="80"/>
        <v>32311.971622819983</v>
      </c>
      <c r="N519" s="3">
        <f t="shared" si="81"/>
        <v>65.69312528610536</v>
      </c>
      <c r="O519" s="20">
        <f t="shared" si="82"/>
        <v>21.42857142857142</v>
      </c>
      <c r="P519" s="3">
        <f t="shared" si="83"/>
        <v>36.45316200032207</v>
      </c>
      <c r="Q519" s="3" t="s">
        <v>91</v>
      </c>
      <c r="R519" s="12">
        <v>7</v>
      </c>
      <c r="S519" s="1">
        <v>9</v>
      </c>
      <c r="T519" s="1">
        <v>13</v>
      </c>
      <c r="U519" s="1">
        <v>42</v>
      </c>
    </row>
    <row r="520" spans="1:21" ht="11.25">
      <c r="A520" s="1">
        <v>35000</v>
      </c>
      <c r="B520" s="1">
        <v>6</v>
      </c>
      <c r="C520" s="1" t="s">
        <v>83</v>
      </c>
      <c r="D520" s="1">
        <v>620</v>
      </c>
      <c r="E520" s="1" t="s">
        <v>15</v>
      </c>
      <c r="F520" s="1" t="s">
        <v>54</v>
      </c>
      <c r="G520" s="6">
        <v>1642923</v>
      </c>
      <c r="H520" s="6">
        <v>2858010</v>
      </c>
      <c r="I520" s="6">
        <v>134690</v>
      </c>
      <c r="J520" s="6">
        <v>174030</v>
      </c>
      <c r="K520" s="19">
        <f t="shared" si="78"/>
        <v>39340</v>
      </c>
      <c r="L520" s="6">
        <f t="shared" si="79"/>
        <v>12197.809785433217</v>
      </c>
      <c r="M520" s="6">
        <f t="shared" si="80"/>
        <v>16422.513359765555</v>
      </c>
      <c r="N520" s="3">
        <f t="shared" si="81"/>
        <v>73.95885260599553</v>
      </c>
      <c r="O520" s="20">
        <f t="shared" si="82"/>
        <v>29.20781052787884</v>
      </c>
      <c r="P520" s="3">
        <f t="shared" si="83"/>
        <v>34.634935686384736</v>
      </c>
      <c r="Q520" s="3" t="s">
        <v>91</v>
      </c>
      <c r="R520" s="12">
        <v>5</v>
      </c>
      <c r="S520" s="1">
        <v>10</v>
      </c>
      <c r="T520" s="1">
        <v>10</v>
      </c>
      <c r="U520" s="1">
        <v>30</v>
      </c>
    </row>
    <row r="521" spans="1:21" ht="11.25">
      <c r="A521" s="1">
        <v>35000</v>
      </c>
      <c r="B521" s="1">
        <v>6</v>
      </c>
      <c r="C521" s="1" t="s">
        <v>83</v>
      </c>
      <c r="D521" s="1">
        <v>700</v>
      </c>
      <c r="E521" s="1" t="s">
        <v>16</v>
      </c>
      <c r="F521" s="1" t="s">
        <v>54</v>
      </c>
      <c r="G521" s="6">
        <v>651351</v>
      </c>
      <c r="H521" s="6">
        <v>1442357</v>
      </c>
      <c r="I521" s="6">
        <v>46966</v>
      </c>
      <c r="J521" s="6">
        <v>64774</v>
      </c>
      <c r="K521" s="19">
        <f t="shared" si="78"/>
        <v>17808</v>
      </c>
      <c r="L521" s="6">
        <f t="shared" si="79"/>
        <v>13868.564493463356</v>
      </c>
      <c r="M521" s="6">
        <f t="shared" si="80"/>
        <v>22267.530181863094</v>
      </c>
      <c r="N521" s="3">
        <f t="shared" si="81"/>
        <v>121.44082069421862</v>
      </c>
      <c r="O521" s="20">
        <f t="shared" si="82"/>
        <v>37.91679086999107</v>
      </c>
      <c r="P521" s="3">
        <f t="shared" si="83"/>
        <v>60.561175544580735</v>
      </c>
      <c r="Q521" s="3" t="s">
        <v>91</v>
      </c>
      <c r="R521" s="12">
        <v>4</v>
      </c>
      <c r="S521" s="1">
        <v>1</v>
      </c>
      <c r="T521" s="1">
        <v>13</v>
      </c>
      <c r="U521" s="1">
        <v>37</v>
      </c>
    </row>
    <row r="522" spans="1:21" ht="11.25">
      <c r="A522" s="1">
        <v>35000</v>
      </c>
      <c r="B522" s="1">
        <v>6</v>
      </c>
      <c r="C522" s="1" t="s">
        <v>83</v>
      </c>
      <c r="D522" s="1">
        <v>800</v>
      </c>
      <c r="E522" s="1" t="s">
        <v>17</v>
      </c>
      <c r="F522" s="1" t="s">
        <v>54</v>
      </c>
      <c r="G522" s="6">
        <v>3973703</v>
      </c>
      <c r="H522" s="6">
        <v>7742041</v>
      </c>
      <c r="I522" s="6">
        <v>210507</v>
      </c>
      <c r="J522" s="6">
        <v>306434</v>
      </c>
      <c r="K522" s="19">
        <f t="shared" si="78"/>
        <v>95927</v>
      </c>
      <c r="L522" s="6">
        <f t="shared" si="79"/>
        <v>18876.821198344947</v>
      </c>
      <c r="M522" s="6">
        <f t="shared" si="80"/>
        <v>25264.95428053023</v>
      </c>
      <c r="N522" s="3">
        <f t="shared" si="81"/>
        <v>94.83189860943307</v>
      </c>
      <c r="O522" s="20">
        <f t="shared" si="82"/>
        <v>45.56950600217571</v>
      </c>
      <c r="P522" s="3">
        <f t="shared" si="83"/>
        <v>33.84114843841066</v>
      </c>
      <c r="Q522" s="3" t="s">
        <v>91</v>
      </c>
      <c r="R522" s="12">
        <v>3</v>
      </c>
      <c r="S522" s="1">
        <v>12</v>
      </c>
      <c r="T522" s="1">
        <v>13</v>
      </c>
      <c r="U522" s="1">
        <v>43</v>
      </c>
    </row>
    <row r="523" spans="1:21" ht="11.25">
      <c r="A523" s="1">
        <v>35000</v>
      </c>
      <c r="B523" s="1">
        <v>6</v>
      </c>
      <c r="C523" s="1" t="s">
        <v>83</v>
      </c>
      <c r="D523" s="1">
        <v>910</v>
      </c>
      <c r="E523" s="1" t="s">
        <v>18</v>
      </c>
      <c r="F523" s="1" t="s">
        <v>54</v>
      </c>
      <c r="G523" s="6">
        <v>1265394</v>
      </c>
      <c r="H523" s="6">
        <v>1816543</v>
      </c>
      <c r="I523" s="6">
        <v>31619</v>
      </c>
      <c r="J523" s="6">
        <v>30125</v>
      </c>
      <c r="K523" s="19">
        <f t="shared" si="78"/>
        <v>-1494</v>
      </c>
      <c r="L523" s="6">
        <f t="shared" si="79"/>
        <v>40020.05123501692</v>
      </c>
      <c r="M523" s="6">
        <f t="shared" si="80"/>
        <v>60300.1825726141</v>
      </c>
      <c r="N523" s="3">
        <f t="shared" si="81"/>
        <v>43.55552499853801</v>
      </c>
      <c r="O523" s="20">
        <f t="shared" si="82"/>
        <v>-4.725007115974577</v>
      </c>
      <c r="P523" s="3">
        <f t="shared" si="83"/>
        <v>50.674925972739324</v>
      </c>
      <c r="Q523" s="3" t="s">
        <v>91</v>
      </c>
      <c r="R523" s="12">
        <v>12</v>
      </c>
      <c r="S523" s="1">
        <v>3</v>
      </c>
      <c r="T523" s="1">
        <v>20</v>
      </c>
      <c r="U523" s="1">
        <v>31</v>
      </c>
    </row>
    <row r="524" spans="1:21" ht="11.25">
      <c r="A524" s="1">
        <v>35000</v>
      </c>
      <c r="B524" s="1">
        <v>6</v>
      </c>
      <c r="C524" s="1" t="s">
        <v>83</v>
      </c>
      <c r="D524" s="1">
        <v>920</v>
      </c>
      <c r="E524" s="1" t="s">
        <v>19</v>
      </c>
      <c r="F524" s="1" t="s">
        <v>54</v>
      </c>
      <c r="G524" s="6">
        <v>648646</v>
      </c>
      <c r="H524" s="6">
        <v>701459</v>
      </c>
      <c r="I524" s="6">
        <v>22552</v>
      </c>
      <c r="J524" s="6">
        <v>17168</v>
      </c>
      <c r="K524" s="19">
        <f t="shared" si="78"/>
        <v>-5384</v>
      </c>
      <c r="L524" s="6">
        <f t="shared" si="79"/>
        <v>28762.238382405107</v>
      </c>
      <c r="M524" s="6">
        <f t="shared" si="80"/>
        <v>40858.51584342964</v>
      </c>
      <c r="N524" s="3">
        <f t="shared" si="81"/>
        <v>8.142037413319446</v>
      </c>
      <c r="O524" s="3">
        <f t="shared" si="82"/>
        <v>-23.873714083008156</v>
      </c>
      <c r="P524" s="3">
        <f t="shared" si="83"/>
        <v>42.05610599634089</v>
      </c>
      <c r="Q524" s="3" t="s">
        <v>90</v>
      </c>
      <c r="R524" s="12">
        <v>14</v>
      </c>
      <c r="S524" s="1">
        <v>7</v>
      </c>
      <c r="T524" s="1">
        <v>26</v>
      </c>
      <c r="U524" s="1">
        <v>29</v>
      </c>
    </row>
    <row r="525" spans="1:21" ht="11.25">
      <c r="A525" s="1">
        <v>36000</v>
      </c>
      <c r="B525" s="1">
        <v>2</v>
      </c>
      <c r="C525" s="1" t="s">
        <v>83</v>
      </c>
      <c r="D525" s="1">
        <v>100</v>
      </c>
      <c r="E525" s="1" t="s">
        <v>9</v>
      </c>
      <c r="F525" s="1" t="s">
        <v>55</v>
      </c>
      <c r="G525" s="6">
        <v>1268295</v>
      </c>
      <c r="H525" s="6">
        <v>2254334</v>
      </c>
      <c r="I525" s="6">
        <v>54869</v>
      </c>
      <c r="J525" s="6">
        <v>74855</v>
      </c>
      <c r="K525" s="19">
        <f t="shared" si="78"/>
        <v>19986</v>
      </c>
      <c r="L525" s="6">
        <f t="shared" si="79"/>
        <v>23114.964734185058</v>
      </c>
      <c r="M525" s="6">
        <f t="shared" si="80"/>
        <v>30116.010954512058</v>
      </c>
      <c r="N525" s="3">
        <f t="shared" si="81"/>
        <v>77.7452406577334</v>
      </c>
      <c r="O525" s="21">
        <f t="shared" si="82"/>
        <v>36.42493940111904</v>
      </c>
      <c r="P525" s="20">
        <f t="shared" si="83"/>
        <v>30.287938142397653</v>
      </c>
      <c r="Q525" s="3" t="s">
        <v>92</v>
      </c>
      <c r="R525" s="12">
        <v>1</v>
      </c>
      <c r="S525" s="1">
        <v>12</v>
      </c>
      <c r="T525" s="1">
        <v>43</v>
      </c>
      <c r="U525" s="1">
        <v>16</v>
      </c>
    </row>
    <row r="526" spans="1:21" ht="11.25">
      <c r="A526" s="1">
        <v>36000</v>
      </c>
      <c r="B526" s="1">
        <v>2</v>
      </c>
      <c r="C526" s="1" t="s">
        <v>83</v>
      </c>
      <c r="D526" s="1">
        <v>700</v>
      </c>
      <c r="E526" s="1" t="s">
        <v>16</v>
      </c>
      <c r="F526" s="1" t="s">
        <v>55</v>
      </c>
      <c r="G526" s="6">
        <v>43109221</v>
      </c>
      <c r="H526" s="6">
        <v>117320315</v>
      </c>
      <c r="I526" s="6">
        <v>1069795</v>
      </c>
      <c r="J526" s="6">
        <v>1142706</v>
      </c>
      <c r="K526" s="19">
        <f t="shared" si="78"/>
        <v>72911</v>
      </c>
      <c r="L526" s="6">
        <f t="shared" si="79"/>
        <v>40296.71198687599</v>
      </c>
      <c r="M526" s="6">
        <f t="shared" si="80"/>
        <v>102668.85358088608</v>
      </c>
      <c r="N526" s="3">
        <f t="shared" si="81"/>
        <v>172.1466829567623</v>
      </c>
      <c r="O526" s="3">
        <f t="shared" si="82"/>
        <v>6.81541790716913</v>
      </c>
      <c r="P526" s="20">
        <f t="shared" si="83"/>
        <v>154.78221055435915</v>
      </c>
      <c r="Q526" s="3" t="s">
        <v>92</v>
      </c>
      <c r="R526" s="12">
        <v>6</v>
      </c>
      <c r="S526" s="1">
        <v>1</v>
      </c>
      <c r="T526" s="1">
        <v>47</v>
      </c>
      <c r="U526" s="1">
        <v>1</v>
      </c>
    </row>
    <row r="527" spans="1:21" ht="11.25">
      <c r="A527" s="1">
        <v>36000</v>
      </c>
      <c r="B527" s="1">
        <v>2</v>
      </c>
      <c r="C527" s="1" t="s">
        <v>83</v>
      </c>
      <c r="D527" s="1">
        <v>931</v>
      </c>
      <c r="E527" s="1" t="s">
        <v>20</v>
      </c>
      <c r="F527" s="1" t="s">
        <v>55</v>
      </c>
      <c r="G527" s="6">
        <v>9752230</v>
      </c>
      <c r="H527" s="6">
        <v>12340517</v>
      </c>
      <c r="I527" s="6">
        <v>274908</v>
      </c>
      <c r="J527" s="6">
        <v>251115</v>
      </c>
      <c r="K527" s="19">
        <f t="shared" si="78"/>
        <v>-23793</v>
      </c>
      <c r="L527" s="6">
        <f t="shared" si="79"/>
        <v>35474.52238567085</v>
      </c>
      <c r="M527" s="6">
        <f t="shared" si="80"/>
        <v>49142.8907074448</v>
      </c>
      <c r="N527" s="3">
        <f t="shared" si="81"/>
        <v>26.54046305306581</v>
      </c>
      <c r="O527" s="3">
        <f t="shared" si="82"/>
        <v>-8.654895455934353</v>
      </c>
      <c r="P527" s="20">
        <f t="shared" si="83"/>
        <v>38.53009822986366</v>
      </c>
      <c r="Q527" s="3" t="s">
        <v>92</v>
      </c>
      <c r="R527" s="12">
        <v>9</v>
      </c>
      <c r="S527" s="1">
        <v>7</v>
      </c>
      <c r="T527" s="1">
        <v>50</v>
      </c>
      <c r="U527" s="1">
        <v>30</v>
      </c>
    </row>
    <row r="528" spans="1:21" ht="11.25">
      <c r="A528" s="1">
        <v>36000</v>
      </c>
      <c r="B528" s="1">
        <v>2</v>
      </c>
      <c r="C528" s="1" t="s">
        <v>83</v>
      </c>
      <c r="D528" s="1">
        <v>81</v>
      </c>
      <c r="E528" s="1" t="s">
        <v>8</v>
      </c>
      <c r="F528" s="1" t="s">
        <v>55</v>
      </c>
      <c r="G528" s="6">
        <v>709818</v>
      </c>
      <c r="H528" s="6">
        <v>708417</v>
      </c>
      <c r="I528" s="6">
        <v>65891</v>
      </c>
      <c r="J528" s="6">
        <v>60033</v>
      </c>
      <c r="K528" s="19">
        <f t="shared" si="78"/>
        <v>-5858</v>
      </c>
      <c r="L528" s="6">
        <f t="shared" si="79"/>
        <v>10772.609309313866</v>
      </c>
      <c r="M528" s="6">
        <f t="shared" si="80"/>
        <v>11800.459747139073</v>
      </c>
      <c r="N528" s="3">
        <f t="shared" si="81"/>
        <v>-0.19737453826191853</v>
      </c>
      <c r="O528" s="21">
        <f t="shared" si="82"/>
        <v>-8.890440272571364</v>
      </c>
      <c r="P528" s="21">
        <f t="shared" si="83"/>
        <v>9.54133217229498</v>
      </c>
      <c r="Q528" s="3" t="s">
        <v>90</v>
      </c>
      <c r="R528" s="12">
        <v>10</v>
      </c>
      <c r="S528" s="1">
        <v>14</v>
      </c>
      <c r="T528" s="1">
        <v>31</v>
      </c>
      <c r="U528" s="1">
        <v>24</v>
      </c>
    </row>
    <row r="529" spans="1:21" ht="11.25">
      <c r="A529" s="1">
        <v>36000</v>
      </c>
      <c r="B529" s="1">
        <v>2</v>
      </c>
      <c r="C529" s="1" t="s">
        <v>83</v>
      </c>
      <c r="D529" s="1">
        <v>200</v>
      </c>
      <c r="E529" s="1" t="s">
        <v>10</v>
      </c>
      <c r="F529" s="1" t="s">
        <v>55</v>
      </c>
      <c r="G529" s="6">
        <v>363845</v>
      </c>
      <c r="H529" s="6">
        <v>442773</v>
      </c>
      <c r="I529" s="6">
        <v>11995</v>
      </c>
      <c r="J529" s="6">
        <v>9087</v>
      </c>
      <c r="K529" s="19">
        <f t="shared" si="78"/>
        <v>-2908</v>
      </c>
      <c r="L529" s="6">
        <f t="shared" si="79"/>
        <v>30333.05543976657</v>
      </c>
      <c r="M529" s="6">
        <f t="shared" si="80"/>
        <v>48725.98217233411</v>
      </c>
      <c r="N529" s="3">
        <f t="shared" si="81"/>
        <v>21.692753782517272</v>
      </c>
      <c r="O529" s="21">
        <f t="shared" si="82"/>
        <v>-24.243434764485205</v>
      </c>
      <c r="P529" s="21">
        <f t="shared" si="83"/>
        <v>60.63657770675634</v>
      </c>
      <c r="Q529" s="3" t="s">
        <v>90</v>
      </c>
      <c r="R529" s="12">
        <v>13</v>
      </c>
      <c r="S529" s="1">
        <v>2</v>
      </c>
      <c r="T529" s="1">
        <v>32</v>
      </c>
      <c r="U529" s="1">
        <v>20</v>
      </c>
    </row>
    <row r="530" spans="1:21" ht="11.25">
      <c r="A530" s="1">
        <v>36000</v>
      </c>
      <c r="B530" s="1">
        <v>2</v>
      </c>
      <c r="C530" s="1" t="s">
        <v>83</v>
      </c>
      <c r="D530" s="1">
        <v>300</v>
      </c>
      <c r="E530" s="1" t="s">
        <v>11</v>
      </c>
      <c r="F530" s="1" t="s">
        <v>55</v>
      </c>
      <c r="G530" s="6">
        <v>14315579</v>
      </c>
      <c r="H530" s="6">
        <v>19345848</v>
      </c>
      <c r="I530" s="6">
        <v>427053</v>
      </c>
      <c r="J530" s="6">
        <v>458918</v>
      </c>
      <c r="K530" s="19">
        <f t="shared" si="78"/>
        <v>31865</v>
      </c>
      <c r="L530" s="6">
        <f t="shared" si="79"/>
        <v>33521.785352169405</v>
      </c>
      <c r="M530" s="6">
        <f t="shared" si="80"/>
        <v>42155.34801424219</v>
      </c>
      <c r="N530" s="3">
        <f t="shared" si="81"/>
        <v>35.1384250682421</v>
      </c>
      <c r="O530" s="21">
        <f t="shared" si="82"/>
        <v>7.461603126544003</v>
      </c>
      <c r="P530" s="21">
        <f t="shared" si="83"/>
        <v>25.755080081121196</v>
      </c>
      <c r="Q530" s="3" t="s">
        <v>90</v>
      </c>
      <c r="R530" s="12">
        <v>5</v>
      </c>
      <c r="S530" s="1">
        <v>13</v>
      </c>
      <c r="T530" s="1">
        <v>45</v>
      </c>
      <c r="U530" s="1">
        <v>43</v>
      </c>
    </row>
    <row r="531" spans="1:21" ht="11.25">
      <c r="A531" s="1">
        <v>36000</v>
      </c>
      <c r="B531" s="1">
        <v>2</v>
      </c>
      <c r="C531" s="1" t="s">
        <v>83</v>
      </c>
      <c r="D531" s="1">
        <v>400</v>
      </c>
      <c r="E531" s="1" t="s">
        <v>12</v>
      </c>
      <c r="F531" s="1" t="s">
        <v>55</v>
      </c>
      <c r="G531" s="6">
        <v>45146590</v>
      </c>
      <c r="H531" s="6">
        <v>51863667</v>
      </c>
      <c r="I531" s="6">
        <v>1154534</v>
      </c>
      <c r="J531" s="6">
        <v>903843</v>
      </c>
      <c r="K531" s="19">
        <f t="shared" si="78"/>
        <v>-250691</v>
      </c>
      <c r="L531" s="6">
        <f t="shared" si="79"/>
        <v>39103.73362759347</v>
      </c>
      <c r="M531" s="6">
        <f t="shared" si="80"/>
        <v>57381.27860701471</v>
      </c>
      <c r="N531" s="3">
        <f t="shared" si="81"/>
        <v>14.87837065878066</v>
      </c>
      <c r="O531" s="21">
        <f t="shared" si="82"/>
        <v>-21.713609127145673</v>
      </c>
      <c r="P531" s="21">
        <f t="shared" si="83"/>
        <v>46.74117605620074</v>
      </c>
      <c r="Q531" s="3" t="s">
        <v>90</v>
      </c>
      <c r="R531" s="12">
        <v>12</v>
      </c>
      <c r="S531" s="1">
        <v>4</v>
      </c>
      <c r="T531" s="1">
        <v>48</v>
      </c>
      <c r="U531" s="1">
        <v>19</v>
      </c>
    </row>
    <row r="532" spans="1:21" ht="11.25">
      <c r="A532" s="1">
        <v>36000</v>
      </c>
      <c r="B532" s="1">
        <v>2</v>
      </c>
      <c r="C532" s="1" t="s">
        <v>83</v>
      </c>
      <c r="D532" s="1">
        <v>500</v>
      </c>
      <c r="E532" s="1" t="s">
        <v>13</v>
      </c>
      <c r="F532" s="1" t="s">
        <v>55</v>
      </c>
      <c r="G532" s="6">
        <v>18878991</v>
      </c>
      <c r="H532" s="6">
        <v>27811165</v>
      </c>
      <c r="I532" s="6">
        <v>478256</v>
      </c>
      <c r="J532" s="6">
        <v>520988</v>
      </c>
      <c r="K532" s="19">
        <f t="shared" si="78"/>
        <v>42732</v>
      </c>
      <c r="L532" s="6">
        <f t="shared" si="79"/>
        <v>39474.65583285939</v>
      </c>
      <c r="M532" s="6">
        <f t="shared" si="80"/>
        <v>53381.584604635806</v>
      </c>
      <c r="N532" s="3">
        <f t="shared" si="81"/>
        <v>47.312772170928</v>
      </c>
      <c r="O532" s="21">
        <f t="shared" si="82"/>
        <v>8.934963701448595</v>
      </c>
      <c r="P532" s="21">
        <f t="shared" si="83"/>
        <v>35.23001905490977</v>
      </c>
      <c r="Q532" s="3" t="s">
        <v>90</v>
      </c>
      <c r="R532" s="12">
        <v>3</v>
      </c>
      <c r="S532" s="1">
        <v>9</v>
      </c>
      <c r="T532" s="1">
        <v>47</v>
      </c>
      <c r="U532" s="1">
        <v>25</v>
      </c>
    </row>
    <row r="533" spans="1:21" ht="11.25">
      <c r="A533" s="1">
        <v>36000</v>
      </c>
      <c r="B533" s="1">
        <v>2</v>
      </c>
      <c r="C533" s="1" t="s">
        <v>83</v>
      </c>
      <c r="D533" s="1">
        <v>610</v>
      </c>
      <c r="E533" s="1" t="s">
        <v>14</v>
      </c>
      <c r="F533" s="1" t="s">
        <v>55</v>
      </c>
      <c r="G533" s="6">
        <v>19737477</v>
      </c>
      <c r="H533" s="6">
        <v>26962510</v>
      </c>
      <c r="I533" s="6">
        <v>496859</v>
      </c>
      <c r="J533" s="6">
        <v>481763</v>
      </c>
      <c r="K533" s="19">
        <f t="shared" si="78"/>
        <v>-15096</v>
      </c>
      <c r="L533" s="6">
        <f t="shared" si="79"/>
        <v>39724.503329918545</v>
      </c>
      <c r="M533" s="6">
        <f t="shared" si="80"/>
        <v>55966.3361445358</v>
      </c>
      <c r="N533" s="3">
        <f t="shared" si="81"/>
        <v>36.605656335913665</v>
      </c>
      <c r="O533" s="3">
        <f t="shared" si="82"/>
        <v>-3.0382865158928407</v>
      </c>
      <c r="P533" s="3">
        <f t="shared" si="83"/>
        <v>40.886182212842684</v>
      </c>
      <c r="Q533" s="3" t="s">
        <v>90</v>
      </c>
      <c r="R533" s="12">
        <v>8</v>
      </c>
      <c r="S533" s="1">
        <v>6</v>
      </c>
      <c r="T533" s="1">
        <v>49</v>
      </c>
      <c r="U533" s="1">
        <v>37</v>
      </c>
    </row>
    <row r="534" spans="1:21" ht="11.25">
      <c r="A534" s="1">
        <v>36000</v>
      </c>
      <c r="B534" s="1">
        <v>2</v>
      </c>
      <c r="C534" s="1" t="s">
        <v>83</v>
      </c>
      <c r="D534" s="1">
        <v>620</v>
      </c>
      <c r="E534" s="1" t="s">
        <v>15</v>
      </c>
      <c r="F534" s="1" t="s">
        <v>55</v>
      </c>
      <c r="G534" s="6">
        <v>21986841</v>
      </c>
      <c r="H534" s="6">
        <v>31713335</v>
      </c>
      <c r="I534" s="6">
        <v>1370629</v>
      </c>
      <c r="J534" s="6">
        <v>1480740</v>
      </c>
      <c r="K534" s="19">
        <f t="shared" si="78"/>
        <v>110111</v>
      </c>
      <c r="L534" s="6">
        <f t="shared" si="79"/>
        <v>16041.424046915687</v>
      </c>
      <c r="M534" s="6">
        <f t="shared" si="80"/>
        <v>21417.22044383214</v>
      </c>
      <c r="N534" s="3">
        <f t="shared" si="81"/>
        <v>44.237796598429036</v>
      </c>
      <c r="O534" s="3">
        <f t="shared" si="82"/>
        <v>8.033610845823347</v>
      </c>
      <c r="P534" s="3">
        <f t="shared" si="83"/>
        <v>33.51196490532313</v>
      </c>
      <c r="Q534" s="3" t="s">
        <v>90</v>
      </c>
      <c r="R534" s="12">
        <v>4</v>
      </c>
      <c r="S534" s="1">
        <v>10</v>
      </c>
      <c r="T534" s="1">
        <v>46</v>
      </c>
      <c r="U534" s="1">
        <v>35</v>
      </c>
    </row>
    <row r="535" spans="1:21" ht="11.25">
      <c r="A535" s="1">
        <v>36000</v>
      </c>
      <c r="B535" s="1">
        <v>2</v>
      </c>
      <c r="C535" s="1" t="s">
        <v>83</v>
      </c>
      <c r="D535" s="1">
        <v>800</v>
      </c>
      <c r="E535" s="1" t="s">
        <v>17</v>
      </c>
      <c r="F535" s="1" t="s">
        <v>55</v>
      </c>
      <c r="G535" s="6">
        <v>92266261</v>
      </c>
      <c r="H535" s="6">
        <v>156110645</v>
      </c>
      <c r="I535" s="6">
        <v>3158234</v>
      </c>
      <c r="J535" s="6">
        <v>3932496</v>
      </c>
      <c r="K535" s="19">
        <f t="shared" si="78"/>
        <v>774262</v>
      </c>
      <c r="L535" s="6">
        <f t="shared" si="79"/>
        <v>29214.510704399992</v>
      </c>
      <c r="M535" s="6">
        <f t="shared" si="80"/>
        <v>39697.59791236914</v>
      </c>
      <c r="N535" s="3">
        <f t="shared" si="81"/>
        <v>69.19580712173867</v>
      </c>
      <c r="O535" s="3">
        <f t="shared" si="82"/>
        <v>24.515662867285947</v>
      </c>
      <c r="P535" s="3">
        <f t="shared" si="83"/>
        <v>35.88315174619814</v>
      </c>
      <c r="Q535" s="3" t="s">
        <v>90</v>
      </c>
      <c r="R535" s="12">
        <v>2</v>
      </c>
      <c r="S535" s="1">
        <v>8</v>
      </c>
      <c r="T535" s="1">
        <v>47</v>
      </c>
      <c r="U535" s="1">
        <v>42</v>
      </c>
    </row>
    <row r="536" spans="1:21" ht="11.25">
      <c r="A536" s="1">
        <v>36000</v>
      </c>
      <c r="B536" s="1">
        <v>2</v>
      </c>
      <c r="C536" s="1" t="s">
        <v>83</v>
      </c>
      <c r="D536" s="1">
        <v>910</v>
      </c>
      <c r="E536" s="1" t="s">
        <v>18</v>
      </c>
      <c r="F536" s="1" t="s">
        <v>55</v>
      </c>
      <c r="G536" s="6">
        <v>7141455</v>
      </c>
      <c r="H536" s="6">
        <v>9236971</v>
      </c>
      <c r="I536" s="6">
        <v>167243</v>
      </c>
      <c r="J536" s="6">
        <v>145414</v>
      </c>
      <c r="K536" s="19">
        <f t="shared" si="78"/>
        <v>-21829</v>
      </c>
      <c r="L536" s="6">
        <f t="shared" si="79"/>
        <v>42701.06970097403</v>
      </c>
      <c r="M536" s="6">
        <f t="shared" si="80"/>
        <v>63521.88234970498</v>
      </c>
      <c r="N536" s="3">
        <f t="shared" si="81"/>
        <v>29.34298402776465</v>
      </c>
      <c r="O536" s="3">
        <f t="shared" si="82"/>
        <v>-13.05226526670773</v>
      </c>
      <c r="P536" s="3">
        <f t="shared" si="83"/>
        <v>48.75946386011969</v>
      </c>
      <c r="Q536" s="3" t="s">
        <v>90</v>
      </c>
      <c r="R536" s="12">
        <v>11</v>
      </c>
      <c r="S536" s="1">
        <v>3</v>
      </c>
      <c r="T536" s="1">
        <v>39</v>
      </c>
      <c r="U536" s="1">
        <v>40</v>
      </c>
    </row>
    <row r="537" spans="1:21" ht="11.25">
      <c r="A537" s="1">
        <v>36000</v>
      </c>
      <c r="B537" s="1">
        <v>2</v>
      </c>
      <c r="C537" s="1" t="s">
        <v>83</v>
      </c>
      <c r="D537" s="1">
        <v>920</v>
      </c>
      <c r="E537" s="1" t="s">
        <v>19</v>
      </c>
      <c r="F537" s="1" t="s">
        <v>55</v>
      </c>
      <c r="G537" s="6">
        <v>1588853</v>
      </c>
      <c r="H537" s="6">
        <v>1472397</v>
      </c>
      <c r="I537" s="6">
        <v>88211</v>
      </c>
      <c r="J537" s="6">
        <v>57260</v>
      </c>
      <c r="K537" s="19">
        <f t="shared" si="78"/>
        <v>-30951</v>
      </c>
      <c r="L537" s="6">
        <f t="shared" si="79"/>
        <v>18011.959959642223</v>
      </c>
      <c r="M537" s="6">
        <f t="shared" si="80"/>
        <v>25714.233321690535</v>
      </c>
      <c r="N537" s="3">
        <f t="shared" si="81"/>
        <v>-7.329564157288305</v>
      </c>
      <c r="O537" s="3">
        <f t="shared" si="82"/>
        <v>-35.087460747525824</v>
      </c>
      <c r="P537" s="3">
        <f t="shared" si="83"/>
        <v>42.761994693004546</v>
      </c>
      <c r="Q537" s="3" t="s">
        <v>90</v>
      </c>
      <c r="R537" s="12">
        <v>14</v>
      </c>
      <c r="S537" s="1">
        <v>5</v>
      </c>
      <c r="T537" s="1">
        <v>43</v>
      </c>
      <c r="U537" s="1">
        <v>26</v>
      </c>
    </row>
    <row r="538" spans="1:21" ht="11.25">
      <c r="A538" s="1">
        <v>36000</v>
      </c>
      <c r="B538" s="1">
        <v>2</v>
      </c>
      <c r="C538" s="1" t="s">
        <v>83</v>
      </c>
      <c r="D538" s="1">
        <v>932</v>
      </c>
      <c r="E538" s="1" t="s">
        <v>21</v>
      </c>
      <c r="F538" s="1" t="s">
        <v>55</v>
      </c>
      <c r="G538" s="6">
        <v>33710643</v>
      </c>
      <c r="H538" s="6">
        <v>45388705</v>
      </c>
      <c r="I538" s="6">
        <v>1000453</v>
      </c>
      <c r="J538" s="6">
        <v>1028974</v>
      </c>
      <c r="K538" s="19">
        <f t="shared" si="78"/>
        <v>28521</v>
      </c>
      <c r="L538" s="6">
        <f t="shared" si="79"/>
        <v>33695.37899331603</v>
      </c>
      <c r="M538" s="6">
        <f t="shared" si="80"/>
        <v>44110.643223249564</v>
      </c>
      <c r="N538" s="3">
        <f t="shared" si="81"/>
        <v>34.6420624489423</v>
      </c>
      <c r="O538" s="3">
        <f t="shared" si="82"/>
        <v>2.8508085837115837</v>
      </c>
      <c r="P538" s="3">
        <f t="shared" si="83"/>
        <v>30.910067021354926</v>
      </c>
      <c r="Q538" s="3" t="s">
        <v>90</v>
      </c>
      <c r="R538" s="12">
        <v>7</v>
      </c>
      <c r="S538" s="1">
        <v>11</v>
      </c>
      <c r="T538" s="1">
        <v>50</v>
      </c>
      <c r="U538" s="1">
        <v>46</v>
      </c>
    </row>
    <row r="539" spans="1:21" ht="11.25">
      <c r="A539" s="1">
        <v>37000</v>
      </c>
      <c r="B539" s="1">
        <v>5</v>
      </c>
      <c r="C539" s="1" t="s">
        <v>83</v>
      </c>
      <c r="D539" s="1">
        <v>100</v>
      </c>
      <c r="E539" s="1" t="s">
        <v>9</v>
      </c>
      <c r="F539" s="1" t="s">
        <v>56</v>
      </c>
      <c r="G539" s="6">
        <v>459429</v>
      </c>
      <c r="H539" s="6">
        <v>1093328</v>
      </c>
      <c r="I539" s="6">
        <v>37957</v>
      </c>
      <c r="J539" s="6">
        <v>65138</v>
      </c>
      <c r="K539" s="19">
        <f t="shared" si="78"/>
        <v>27181</v>
      </c>
      <c r="L539" s="6">
        <f t="shared" si="79"/>
        <v>12103.933398319152</v>
      </c>
      <c r="M539" s="6">
        <f t="shared" si="80"/>
        <v>16784.795357548588</v>
      </c>
      <c r="N539" s="3">
        <f t="shared" si="81"/>
        <v>137.97539989856972</v>
      </c>
      <c r="O539" s="20">
        <f t="shared" si="82"/>
        <v>71.60997971388676</v>
      </c>
      <c r="P539" s="20">
        <f t="shared" si="83"/>
        <v>38.6722382319078</v>
      </c>
      <c r="Q539" s="3" t="s">
        <v>89</v>
      </c>
      <c r="R539" s="12">
        <v>1</v>
      </c>
      <c r="S539" s="1">
        <v>12</v>
      </c>
      <c r="T539" s="1">
        <v>6</v>
      </c>
      <c r="U539" s="1">
        <v>8</v>
      </c>
    </row>
    <row r="540" spans="1:21" ht="11.25">
      <c r="A540" s="1">
        <v>37000</v>
      </c>
      <c r="B540" s="1">
        <v>5</v>
      </c>
      <c r="C540" s="1" t="s">
        <v>83</v>
      </c>
      <c r="D540" s="1">
        <v>300</v>
      </c>
      <c r="E540" s="1" t="s">
        <v>11</v>
      </c>
      <c r="F540" s="1" t="s">
        <v>56</v>
      </c>
      <c r="G540" s="6">
        <v>5319676</v>
      </c>
      <c r="H540" s="6">
        <v>10868846</v>
      </c>
      <c r="I540" s="6">
        <v>241538</v>
      </c>
      <c r="J540" s="6">
        <v>341446</v>
      </c>
      <c r="K540" s="19">
        <f t="shared" si="78"/>
        <v>99908</v>
      </c>
      <c r="L540" s="6">
        <f t="shared" si="79"/>
        <v>22024.178390149787</v>
      </c>
      <c r="M540" s="6">
        <f t="shared" si="80"/>
        <v>31831.815279722123</v>
      </c>
      <c r="N540" s="3">
        <f t="shared" si="81"/>
        <v>104.31405972844962</v>
      </c>
      <c r="O540" s="20">
        <f t="shared" si="82"/>
        <v>41.3632637514594</v>
      </c>
      <c r="P540" s="20">
        <f t="shared" si="83"/>
        <v>44.53122707160215</v>
      </c>
      <c r="Q540" s="3" t="s">
        <v>89</v>
      </c>
      <c r="R540" s="12">
        <v>4</v>
      </c>
      <c r="S540" s="1">
        <v>9</v>
      </c>
      <c r="T540" s="1">
        <v>24</v>
      </c>
      <c r="U540" s="1">
        <v>6</v>
      </c>
    </row>
    <row r="541" spans="1:21" ht="11.25">
      <c r="A541" s="1">
        <v>37000</v>
      </c>
      <c r="B541" s="1">
        <v>5</v>
      </c>
      <c r="C541" s="1" t="s">
        <v>83</v>
      </c>
      <c r="D541" s="1">
        <v>620</v>
      </c>
      <c r="E541" s="1" t="s">
        <v>15</v>
      </c>
      <c r="F541" s="1" t="s">
        <v>56</v>
      </c>
      <c r="G541" s="6">
        <v>8220650</v>
      </c>
      <c r="H541" s="6">
        <v>14575221</v>
      </c>
      <c r="I541" s="6">
        <v>645137</v>
      </c>
      <c r="J541" s="6">
        <v>807946</v>
      </c>
      <c r="K541" s="19">
        <f t="shared" si="78"/>
        <v>162809</v>
      </c>
      <c r="L541" s="6">
        <f t="shared" si="79"/>
        <v>12742.487254645137</v>
      </c>
      <c r="M541" s="6">
        <f t="shared" si="80"/>
        <v>18039.845484722988</v>
      </c>
      <c r="N541" s="3">
        <f t="shared" si="81"/>
        <v>77.3001040063742</v>
      </c>
      <c r="O541" s="20">
        <f t="shared" si="82"/>
        <v>25.236345148394832</v>
      </c>
      <c r="P541" s="20">
        <f t="shared" si="83"/>
        <v>41.5724035992012</v>
      </c>
      <c r="Q541" s="3" t="s">
        <v>89</v>
      </c>
      <c r="R541" s="12">
        <v>7</v>
      </c>
      <c r="S541" s="1">
        <v>11</v>
      </c>
      <c r="T541" s="1">
        <v>18</v>
      </c>
      <c r="U541" s="1">
        <v>15</v>
      </c>
    </row>
    <row r="542" spans="1:21" ht="11.25">
      <c r="A542" s="1">
        <v>37000</v>
      </c>
      <c r="B542" s="1">
        <v>5</v>
      </c>
      <c r="C542" s="1" t="s">
        <v>83</v>
      </c>
      <c r="D542" s="1">
        <v>700</v>
      </c>
      <c r="E542" s="1" t="s">
        <v>16</v>
      </c>
      <c r="F542" s="1" t="s">
        <v>56</v>
      </c>
      <c r="G542" s="6">
        <v>4189005</v>
      </c>
      <c r="H542" s="6">
        <v>11769729</v>
      </c>
      <c r="I542" s="6">
        <v>224512</v>
      </c>
      <c r="J542" s="6">
        <v>321621</v>
      </c>
      <c r="K542" s="19">
        <f t="shared" si="78"/>
        <v>97109</v>
      </c>
      <c r="L542" s="6">
        <f t="shared" si="79"/>
        <v>18658.267709521093</v>
      </c>
      <c r="M542" s="6">
        <f t="shared" si="80"/>
        <v>36595.02644416876</v>
      </c>
      <c r="N542" s="3">
        <f t="shared" si="81"/>
        <v>180.9671747825558</v>
      </c>
      <c r="O542" s="20">
        <f t="shared" si="82"/>
        <v>43.25336730330673</v>
      </c>
      <c r="P542" s="20">
        <f t="shared" si="83"/>
        <v>96.13303342997246</v>
      </c>
      <c r="Q542" s="3" t="s">
        <v>89</v>
      </c>
      <c r="R542" s="12">
        <v>3</v>
      </c>
      <c r="S542" s="1">
        <v>1</v>
      </c>
      <c r="T542" s="1">
        <v>10</v>
      </c>
      <c r="U542" s="1">
        <v>8</v>
      </c>
    </row>
    <row r="543" spans="1:21" ht="11.25">
      <c r="A543" s="1">
        <v>37000</v>
      </c>
      <c r="B543" s="1">
        <v>5</v>
      </c>
      <c r="C543" s="1" t="s">
        <v>83</v>
      </c>
      <c r="D543" s="1">
        <v>800</v>
      </c>
      <c r="E543" s="1" t="s">
        <v>17</v>
      </c>
      <c r="F543" s="1" t="s">
        <v>56</v>
      </c>
      <c r="G543" s="6">
        <v>15873210</v>
      </c>
      <c r="H543" s="6">
        <v>37547917</v>
      </c>
      <c r="I543" s="6">
        <v>835823</v>
      </c>
      <c r="J543" s="6">
        <v>1340904</v>
      </c>
      <c r="K543" s="19">
        <f t="shared" si="78"/>
        <v>505081</v>
      </c>
      <c r="L543" s="6">
        <f t="shared" si="79"/>
        <v>18991.114147373308</v>
      </c>
      <c r="M543" s="6">
        <f t="shared" si="80"/>
        <v>28001.942719240156</v>
      </c>
      <c r="N543" s="3">
        <f t="shared" si="81"/>
        <v>136.54898410592438</v>
      </c>
      <c r="O543" s="20">
        <f t="shared" si="82"/>
        <v>60.42918177652445</v>
      </c>
      <c r="P543" s="20">
        <f t="shared" si="83"/>
        <v>47.447603663175016</v>
      </c>
      <c r="Q543" s="3" t="s">
        <v>89</v>
      </c>
      <c r="R543" s="12">
        <v>2</v>
      </c>
      <c r="S543" s="1">
        <v>6</v>
      </c>
      <c r="T543" s="1">
        <v>4</v>
      </c>
      <c r="U543" s="1">
        <v>16</v>
      </c>
    </row>
    <row r="544" spans="1:21" ht="11.25">
      <c r="A544" s="1">
        <v>37000</v>
      </c>
      <c r="B544" s="1">
        <v>5</v>
      </c>
      <c r="C544" s="1" t="s">
        <v>83</v>
      </c>
      <c r="D544" s="1">
        <v>920</v>
      </c>
      <c r="E544" s="1" t="s">
        <v>19</v>
      </c>
      <c r="F544" s="1" t="s">
        <v>56</v>
      </c>
      <c r="G544" s="6">
        <v>3123549</v>
      </c>
      <c r="H544" s="6">
        <v>4795059</v>
      </c>
      <c r="I544" s="6">
        <v>114229</v>
      </c>
      <c r="J544" s="6">
        <v>116597</v>
      </c>
      <c r="K544" s="19">
        <f>+J544-I544</f>
        <v>2368</v>
      </c>
      <c r="L544" s="6">
        <f>+G544/I544*1000</f>
        <v>27344.623519421515</v>
      </c>
      <c r="M544" s="6">
        <f>+H544/J544*1000</f>
        <v>41125.06325205623</v>
      </c>
      <c r="N544" s="3">
        <f>+((H544/G544)-1)*100</f>
        <v>53.51316723381001</v>
      </c>
      <c r="O544" s="20">
        <f>+((J544/I544)-1)*100</f>
        <v>2.0730287405124725</v>
      </c>
      <c r="P544" s="20">
        <f>+((M544/L544)-1)*100</f>
        <v>50.39542681158933</v>
      </c>
      <c r="Q544" s="3" t="s">
        <v>89</v>
      </c>
      <c r="R544" s="12">
        <v>11</v>
      </c>
      <c r="S544" s="1">
        <v>5</v>
      </c>
      <c r="T544" s="1">
        <v>2</v>
      </c>
      <c r="U544" s="1">
        <v>9</v>
      </c>
    </row>
    <row r="545" spans="1:21" ht="11.25">
      <c r="A545" s="1">
        <v>37000</v>
      </c>
      <c r="B545" s="1">
        <v>5</v>
      </c>
      <c r="C545" s="1" t="s">
        <v>83</v>
      </c>
      <c r="D545" s="1">
        <v>932</v>
      </c>
      <c r="E545" s="1" t="s">
        <v>21</v>
      </c>
      <c r="F545" s="1" t="s">
        <v>56</v>
      </c>
      <c r="G545" s="6">
        <v>6557271</v>
      </c>
      <c r="H545" s="6">
        <v>12903807</v>
      </c>
      <c r="I545" s="6">
        <v>300154</v>
      </c>
      <c r="J545" s="6">
        <v>380945</v>
      </c>
      <c r="K545" s="19">
        <f t="shared" si="78"/>
        <v>80791</v>
      </c>
      <c r="L545" s="6">
        <f t="shared" si="79"/>
        <v>21846.355537490756</v>
      </c>
      <c r="M545" s="6">
        <f t="shared" si="80"/>
        <v>33873.1496672748</v>
      </c>
      <c r="N545" s="3">
        <f t="shared" si="81"/>
        <v>96.78623927545469</v>
      </c>
      <c r="O545" s="20">
        <f t="shared" si="82"/>
        <v>26.916516188356642</v>
      </c>
      <c r="P545" s="20">
        <f t="shared" si="83"/>
        <v>55.05171839369154</v>
      </c>
      <c r="Q545" s="3" t="s">
        <v>89</v>
      </c>
      <c r="R545" s="12">
        <v>5</v>
      </c>
      <c r="S545" s="1">
        <v>4</v>
      </c>
      <c r="T545" s="1">
        <v>13</v>
      </c>
      <c r="U545" s="1">
        <v>1</v>
      </c>
    </row>
    <row r="546" spans="1:21" ht="11.25">
      <c r="A546" s="1">
        <v>37000</v>
      </c>
      <c r="B546" s="1">
        <v>5</v>
      </c>
      <c r="C546" s="1" t="s">
        <v>83</v>
      </c>
      <c r="D546" s="1">
        <v>200</v>
      </c>
      <c r="E546" s="1" t="s">
        <v>10</v>
      </c>
      <c r="F546" s="1" t="s">
        <v>56</v>
      </c>
      <c r="G546" s="6">
        <v>187383</v>
      </c>
      <c r="H546" s="6">
        <v>225065</v>
      </c>
      <c r="I546" s="6">
        <v>6587</v>
      </c>
      <c r="J546" s="6">
        <v>5557</v>
      </c>
      <c r="K546" s="19">
        <f t="shared" si="78"/>
        <v>-1030</v>
      </c>
      <c r="L546" s="6">
        <f t="shared" si="79"/>
        <v>28447.39638682253</v>
      </c>
      <c r="M546" s="6">
        <f t="shared" si="80"/>
        <v>40501.16969587907</v>
      </c>
      <c r="N546" s="3">
        <f t="shared" si="81"/>
        <v>20.109615066468134</v>
      </c>
      <c r="O546" s="20">
        <f t="shared" si="82"/>
        <v>-15.636860482769087</v>
      </c>
      <c r="P546" s="21">
        <f t="shared" si="83"/>
        <v>42.37214944085399</v>
      </c>
      <c r="Q546" s="3" t="s">
        <v>91</v>
      </c>
      <c r="R546" s="12">
        <v>14</v>
      </c>
      <c r="S546" s="1">
        <v>10</v>
      </c>
      <c r="T546" s="1">
        <v>22</v>
      </c>
      <c r="U546" s="1">
        <v>35</v>
      </c>
    </row>
    <row r="547" spans="1:21" ht="11.25">
      <c r="A547" s="1">
        <v>37000</v>
      </c>
      <c r="B547" s="1">
        <v>5</v>
      </c>
      <c r="C547" s="1" t="s">
        <v>83</v>
      </c>
      <c r="D547" s="1">
        <v>610</v>
      </c>
      <c r="E547" s="1" t="s">
        <v>14</v>
      </c>
      <c r="F547" s="1" t="s">
        <v>56</v>
      </c>
      <c r="G547" s="6">
        <v>5239360</v>
      </c>
      <c r="H547" s="6">
        <v>9315542</v>
      </c>
      <c r="I547" s="6">
        <v>180202</v>
      </c>
      <c r="J547" s="6">
        <v>217718</v>
      </c>
      <c r="K547" s="19">
        <f t="shared" si="78"/>
        <v>37516</v>
      </c>
      <c r="L547" s="6">
        <f t="shared" si="79"/>
        <v>29074.92702633711</v>
      </c>
      <c r="M547" s="6">
        <f t="shared" si="80"/>
        <v>42787.19260695028</v>
      </c>
      <c r="N547" s="3">
        <f t="shared" si="81"/>
        <v>77.79923502107127</v>
      </c>
      <c r="O547" s="20">
        <f t="shared" si="82"/>
        <v>20.81885883619494</v>
      </c>
      <c r="P547" s="3">
        <f t="shared" si="83"/>
        <v>47.161822859235755</v>
      </c>
      <c r="Q547" s="3" t="s">
        <v>91</v>
      </c>
      <c r="R547" s="12">
        <v>9</v>
      </c>
      <c r="S547" s="1">
        <v>7</v>
      </c>
      <c r="T547" s="1">
        <v>14</v>
      </c>
      <c r="U547" s="1">
        <v>24</v>
      </c>
    </row>
    <row r="548" spans="1:21" ht="11.25">
      <c r="A548" s="1">
        <v>37000</v>
      </c>
      <c r="B548" s="1">
        <v>5</v>
      </c>
      <c r="C548" s="1" t="s">
        <v>83</v>
      </c>
      <c r="D548" s="1">
        <v>910</v>
      </c>
      <c r="E548" s="1" t="s">
        <v>18</v>
      </c>
      <c r="F548" s="1" t="s">
        <v>56</v>
      </c>
      <c r="G548" s="6">
        <v>2259936</v>
      </c>
      <c r="H548" s="6">
        <v>3761863</v>
      </c>
      <c r="I548" s="6">
        <v>58481</v>
      </c>
      <c r="J548" s="6">
        <v>66321</v>
      </c>
      <c r="K548" s="19">
        <f t="shared" si="78"/>
        <v>7840</v>
      </c>
      <c r="L548" s="6">
        <f t="shared" si="79"/>
        <v>38643.93563721551</v>
      </c>
      <c r="M548" s="6">
        <f t="shared" si="80"/>
        <v>56722.04882314802</v>
      </c>
      <c r="N548" s="3">
        <f t="shared" si="81"/>
        <v>66.45882892258896</v>
      </c>
      <c r="O548" s="20">
        <f t="shared" si="82"/>
        <v>13.406063507805953</v>
      </c>
      <c r="P548" s="3">
        <f t="shared" si="83"/>
        <v>46.78124235493921</v>
      </c>
      <c r="Q548" s="3" t="s">
        <v>91</v>
      </c>
      <c r="R548" s="12">
        <v>10</v>
      </c>
      <c r="S548" s="1">
        <v>8</v>
      </c>
      <c r="T548" s="1">
        <v>3</v>
      </c>
      <c r="U548" s="1">
        <v>45</v>
      </c>
    </row>
    <row r="549" spans="1:21" ht="11.25">
      <c r="A549" s="1">
        <v>37000</v>
      </c>
      <c r="B549" s="1">
        <v>5</v>
      </c>
      <c r="C549" s="1" t="s">
        <v>83</v>
      </c>
      <c r="D549" s="1">
        <v>931</v>
      </c>
      <c r="E549" s="1" t="s">
        <v>20</v>
      </c>
      <c r="F549" s="1" t="s">
        <v>56</v>
      </c>
      <c r="G549" s="6">
        <v>4155607</v>
      </c>
      <c r="H549" s="6">
        <v>6293527</v>
      </c>
      <c r="I549" s="6">
        <v>141620</v>
      </c>
      <c r="J549" s="6">
        <v>178345</v>
      </c>
      <c r="K549" s="19">
        <f t="shared" si="78"/>
        <v>36725</v>
      </c>
      <c r="L549" s="6">
        <f t="shared" si="79"/>
        <v>29343.362519418162</v>
      </c>
      <c r="M549" s="6">
        <f t="shared" si="80"/>
        <v>35288.49701421402</v>
      </c>
      <c r="N549" s="3">
        <f t="shared" si="81"/>
        <v>51.44663583442804</v>
      </c>
      <c r="O549" s="20">
        <f t="shared" si="82"/>
        <v>25.932071741279472</v>
      </c>
      <c r="P549" s="3">
        <f t="shared" si="83"/>
        <v>20.260576785845963</v>
      </c>
      <c r="Q549" s="3" t="s">
        <v>91</v>
      </c>
      <c r="R549" s="12">
        <v>6</v>
      </c>
      <c r="S549" s="1">
        <v>14</v>
      </c>
      <c r="T549" s="1">
        <v>6</v>
      </c>
      <c r="U549" s="1">
        <v>48</v>
      </c>
    </row>
    <row r="550" spans="1:21" ht="11.25">
      <c r="A550" s="1">
        <v>37000</v>
      </c>
      <c r="B550" s="1">
        <v>5</v>
      </c>
      <c r="C550" s="1" t="s">
        <v>83</v>
      </c>
      <c r="D550" s="1">
        <v>81</v>
      </c>
      <c r="E550" s="1" t="s">
        <v>8</v>
      </c>
      <c r="F550" s="1" t="s">
        <v>56</v>
      </c>
      <c r="G550" s="6">
        <v>2104388</v>
      </c>
      <c r="H550" s="6">
        <v>3149276</v>
      </c>
      <c r="I550" s="6">
        <v>95576</v>
      </c>
      <c r="J550" s="6">
        <v>84749</v>
      </c>
      <c r="K550" s="19">
        <f t="shared" si="78"/>
        <v>-10827</v>
      </c>
      <c r="L550" s="6">
        <f t="shared" si="79"/>
        <v>22017.95429815016</v>
      </c>
      <c r="M550" s="6">
        <f t="shared" si="80"/>
        <v>37160.03728657565</v>
      </c>
      <c r="N550" s="3">
        <f t="shared" si="81"/>
        <v>49.65282067755565</v>
      </c>
      <c r="O550" s="21">
        <f t="shared" si="82"/>
        <v>-11.328157696492847</v>
      </c>
      <c r="P550" s="20">
        <f t="shared" si="83"/>
        <v>68.77152519885851</v>
      </c>
      <c r="Q550" s="3" t="s">
        <v>92</v>
      </c>
      <c r="R550" s="12">
        <v>13</v>
      </c>
      <c r="S550" s="1">
        <v>2</v>
      </c>
      <c r="T550" s="1">
        <v>44</v>
      </c>
      <c r="U550" s="1">
        <v>7</v>
      </c>
    </row>
    <row r="551" spans="1:21" ht="11.25">
      <c r="A551" s="1">
        <v>37000</v>
      </c>
      <c r="B551" s="1">
        <v>5</v>
      </c>
      <c r="C551" s="1" t="s">
        <v>83</v>
      </c>
      <c r="D551" s="1">
        <v>400</v>
      </c>
      <c r="E551" s="1" t="s">
        <v>12</v>
      </c>
      <c r="F551" s="1" t="s">
        <v>56</v>
      </c>
      <c r="G551" s="6">
        <v>22677364</v>
      </c>
      <c r="H551" s="6">
        <v>32850323</v>
      </c>
      <c r="I551" s="6">
        <v>876889</v>
      </c>
      <c r="J551" s="6">
        <v>802428</v>
      </c>
      <c r="K551" s="19">
        <f t="shared" si="78"/>
        <v>-74461</v>
      </c>
      <c r="L551" s="6">
        <f t="shared" si="79"/>
        <v>25861.156885307035</v>
      </c>
      <c r="M551" s="6">
        <f t="shared" si="80"/>
        <v>40938.65493228053</v>
      </c>
      <c r="N551" s="3">
        <f t="shared" si="81"/>
        <v>44.85953041103015</v>
      </c>
      <c r="O551" s="21">
        <f t="shared" si="82"/>
        <v>-8.491496643246755</v>
      </c>
      <c r="P551" s="20">
        <f t="shared" si="83"/>
        <v>58.301715247471186</v>
      </c>
      <c r="Q551" s="3" t="s">
        <v>92</v>
      </c>
      <c r="R551" s="12">
        <v>12</v>
      </c>
      <c r="S551" s="1">
        <v>3</v>
      </c>
      <c r="T551" s="1">
        <v>37</v>
      </c>
      <c r="U551" s="1">
        <v>8</v>
      </c>
    </row>
    <row r="552" spans="1:21" ht="11.25">
      <c r="A552" s="1">
        <v>37000</v>
      </c>
      <c r="B552" s="1">
        <v>5</v>
      </c>
      <c r="C552" s="1" t="s">
        <v>83</v>
      </c>
      <c r="D552" s="1">
        <v>500</v>
      </c>
      <c r="E552" s="1" t="s">
        <v>13</v>
      </c>
      <c r="F552" s="1" t="s">
        <v>56</v>
      </c>
      <c r="G552" s="6">
        <v>5464235</v>
      </c>
      <c r="H552" s="6">
        <v>9127461</v>
      </c>
      <c r="I552" s="6">
        <v>170416</v>
      </c>
      <c r="J552" s="6">
        <v>213005</v>
      </c>
      <c r="K552" s="19">
        <f t="shared" si="78"/>
        <v>42589</v>
      </c>
      <c r="L552" s="6">
        <f t="shared" si="79"/>
        <v>32064.09609426345</v>
      </c>
      <c r="M552" s="6">
        <f t="shared" si="80"/>
        <v>42850.92368723739</v>
      </c>
      <c r="N552" s="3">
        <f t="shared" si="81"/>
        <v>67.04005226715175</v>
      </c>
      <c r="O552" s="21">
        <f t="shared" si="82"/>
        <v>24.991198009576564</v>
      </c>
      <c r="P552" s="21">
        <f t="shared" si="83"/>
        <v>33.64145229998796</v>
      </c>
      <c r="Q552" s="3" t="s">
        <v>90</v>
      </c>
      <c r="R552" s="12">
        <v>8</v>
      </c>
      <c r="S552" s="1">
        <v>13</v>
      </c>
      <c r="T552" s="1">
        <v>25</v>
      </c>
      <c r="U552" s="1">
        <v>29</v>
      </c>
    </row>
    <row r="553" spans="1:21" ht="11.25">
      <c r="A553" s="1">
        <v>38000</v>
      </c>
      <c r="B553" s="1">
        <v>4</v>
      </c>
      <c r="C553" s="1" t="s">
        <v>83</v>
      </c>
      <c r="D553" s="1">
        <v>300</v>
      </c>
      <c r="E553" s="1" t="s">
        <v>11</v>
      </c>
      <c r="F553" s="1" t="s">
        <v>57</v>
      </c>
      <c r="G553" s="6">
        <v>351675</v>
      </c>
      <c r="H553" s="6">
        <v>749562</v>
      </c>
      <c r="I553" s="6">
        <v>15865</v>
      </c>
      <c r="J553" s="6">
        <v>23730</v>
      </c>
      <c r="K553" s="19">
        <f t="shared" si="78"/>
        <v>7865</v>
      </c>
      <c r="L553" s="6">
        <f t="shared" si="79"/>
        <v>22166.719193192563</v>
      </c>
      <c r="M553" s="6">
        <f t="shared" si="80"/>
        <v>31587.10493046776</v>
      </c>
      <c r="N553" s="3">
        <f t="shared" si="81"/>
        <v>113.14054169332479</v>
      </c>
      <c r="O553" s="20">
        <f t="shared" si="82"/>
        <v>49.574535140245835</v>
      </c>
      <c r="P553" s="20">
        <f t="shared" si="83"/>
        <v>42.49788006593334</v>
      </c>
      <c r="Q553" s="3" t="s">
        <v>89</v>
      </c>
      <c r="R553" s="12">
        <v>2</v>
      </c>
      <c r="S553" s="1">
        <v>5</v>
      </c>
      <c r="T553" s="1">
        <v>14</v>
      </c>
      <c r="U553" s="1">
        <v>9</v>
      </c>
    </row>
    <row r="554" spans="1:21" ht="11.25">
      <c r="A554" s="1">
        <v>38000</v>
      </c>
      <c r="B554" s="1">
        <v>4</v>
      </c>
      <c r="C554" s="1" t="s">
        <v>83</v>
      </c>
      <c r="D554" s="1">
        <v>100</v>
      </c>
      <c r="E554" s="1" t="s">
        <v>9</v>
      </c>
      <c r="F554" s="1" t="s">
        <v>57</v>
      </c>
      <c r="G554" s="6">
        <v>53589</v>
      </c>
      <c r="H554" s="6">
        <v>86532</v>
      </c>
      <c r="I554" s="6">
        <v>3568</v>
      </c>
      <c r="J554" s="6">
        <v>5879</v>
      </c>
      <c r="K554" s="19">
        <f t="shared" si="78"/>
        <v>2311</v>
      </c>
      <c r="L554" s="6">
        <f t="shared" si="79"/>
        <v>15019.33856502242</v>
      </c>
      <c r="M554" s="6">
        <f t="shared" si="80"/>
        <v>14718.829732947781</v>
      </c>
      <c r="N554" s="3">
        <f t="shared" si="81"/>
        <v>61.47343671275822</v>
      </c>
      <c r="O554" s="20">
        <f t="shared" si="82"/>
        <v>64.7701793721973</v>
      </c>
      <c r="P554" s="21">
        <f t="shared" si="83"/>
        <v>-2.0008126907430923</v>
      </c>
      <c r="Q554" s="3" t="s">
        <v>91</v>
      </c>
      <c r="R554" s="12">
        <v>1</v>
      </c>
      <c r="S554" s="1">
        <v>14</v>
      </c>
      <c r="T554" s="1">
        <v>12</v>
      </c>
      <c r="U554" s="1">
        <v>43</v>
      </c>
    </row>
    <row r="555" spans="1:21" ht="11.25">
      <c r="A555" s="1">
        <v>38000</v>
      </c>
      <c r="B555" s="1">
        <v>4</v>
      </c>
      <c r="C555" s="1" t="s">
        <v>83</v>
      </c>
      <c r="D555" s="1">
        <v>200</v>
      </c>
      <c r="E555" s="1" t="s">
        <v>10</v>
      </c>
      <c r="F555" s="1" t="s">
        <v>57</v>
      </c>
      <c r="G555" s="6">
        <v>158441</v>
      </c>
      <c r="H555" s="6">
        <v>201865</v>
      </c>
      <c r="I555" s="6">
        <v>4934</v>
      </c>
      <c r="J555" s="6">
        <v>4355</v>
      </c>
      <c r="K555" s="19">
        <f t="shared" si="78"/>
        <v>-579</v>
      </c>
      <c r="L555" s="6">
        <f t="shared" si="79"/>
        <v>32112.079448723143</v>
      </c>
      <c r="M555" s="6">
        <f t="shared" si="80"/>
        <v>46352.46842709529</v>
      </c>
      <c r="N555" s="3">
        <f t="shared" si="81"/>
        <v>27.407047418281884</v>
      </c>
      <c r="O555" s="20">
        <f t="shared" si="82"/>
        <v>-11.734900689096072</v>
      </c>
      <c r="P555" s="21">
        <f t="shared" si="83"/>
        <v>44.34589482475382</v>
      </c>
      <c r="Q555" s="3" t="s">
        <v>91</v>
      </c>
      <c r="R555" s="12">
        <v>13</v>
      </c>
      <c r="S555" s="1">
        <v>3</v>
      </c>
      <c r="T555" s="1">
        <v>18</v>
      </c>
      <c r="U555" s="1">
        <v>33</v>
      </c>
    </row>
    <row r="556" spans="1:21" ht="11.25">
      <c r="A556" s="1">
        <v>38000</v>
      </c>
      <c r="B556" s="1">
        <v>4</v>
      </c>
      <c r="C556" s="1" t="s">
        <v>83</v>
      </c>
      <c r="D556" s="1">
        <v>400</v>
      </c>
      <c r="E556" s="1" t="s">
        <v>12</v>
      </c>
      <c r="F556" s="1" t="s">
        <v>57</v>
      </c>
      <c r="G556" s="6">
        <v>423739</v>
      </c>
      <c r="H556" s="6">
        <v>876394</v>
      </c>
      <c r="I556" s="6">
        <v>18283</v>
      </c>
      <c r="J556" s="6">
        <v>26378</v>
      </c>
      <c r="K556" s="19">
        <f t="shared" si="78"/>
        <v>8095</v>
      </c>
      <c r="L556" s="6">
        <f t="shared" si="79"/>
        <v>23176.666848985395</v>
      </c>
      <c r="M556" s="6">
        <f t="shared" si="80"/>
        <v>33224.42944878308</v>
      </c>
      <c r="N556" s="3">
        <f t="shared" si="81"/>
        <v>106.82401195075269</v>
      </c>
      <c r="O556" s="20">
        <f t="shared" si="82"/>
        <v>44.276103484110926</v>
      </c>
      <c r="P556" s="21">
        <f t="shared" si="83"/>
        <v>43.35292328817999</v>
      </c>
      <c r="Q556" s="3" t="s">
        <v>91</v>
      </c>
      <c r="R556" s="12">
        <v>3</v>
      </c>
      <c r="S556" s="1">
        <v>4</v>
      </c>
      <c r="T556" s="1">
        <v>3</v>
      </c>
      <c r="U556" s="1">
        <v>25</v>
      </c>
    </row>
    <row r="557" spans="1:21" ht="11.25">
      <c r="A557" s="1">
        <v>38000</v>
      </c>
      <c r="B557" s="1">
        <v>4</v>
      </c>
      <c r="C557" s="1" t="s">
        <v>83</v>
      </c>
      <c r="D557" s="1">
        <v>620</v>
      </c>
      <c r="E557" s="1" t="s">
        <v>15</v>
      </c>
      <c r="F557" s="1" t="s">
        <v>57</v>
      </c>
      <c r="G557" s="6">
        <v>664423</v>
      </c>
      <c r="H557" s="6">
        <v>1050822</v>
      </c>
      <c r="I557" s="6">
        <v>62003</v>
      </c>
      <c r="J557" s="6">
        <v>74599</v>
      </c>
      <c r="K557" s="19">
        <f t="shared" si="78"/>
        <v>12596</v>
      </c>
      <c r="L557" s="6">
        <f t="shared" si="79"/>
        <v>10715.981484766866</v>
      </c>
      <c r="M557" s="6">
        <f t="shared" si="80"/>
        <v>14086.27461494122</v>
      </c>
      <c r="N557" s="3">
        <f t="shared" si="81"/>
        <v>58.15557257951636</v>
      </c>
      <c r="O557" s="20">
        <f t="shared" si="82"/>
        <v>20.315146041320588</v>
      </c>
      <c r="P557" s="3">
        <f t="shared" si="83"/>
        <v>31.451091390605157</v>
      </c>
      <c r="Q557" s="3" t="s">
        <v>91</v>
      </c>
      <c r="R557" s="12">
        <v>6</v>
      </c>
      <c r="S557" s="1">
        <v>11</v>
      </c>
      <c r="T557" s="1">
        <v>28</v>
      </c>
      <c r="U557" s="1">
        <v>38</v>
      </c>
    </row>
    <row r="558" spans="1:21" ht="11.25">
      <c r="A558" s="1">
        <v>38000</v>
      </c>
      <c r="B558" s="1">
        <v>4</v>
      </c>
      <c r="C558" s="1" t="s">
        <v>83</v>
      </c>
      <c r="D558" s="1">
        <v>700</v>
      </c>
      <c r="E558" s="1" t="s">
        <v>16</v>
      </c>
      <c r="F558" s="1" t="s">
        <v>57</v>
      </c>
      <c r="G558" s="6">
        <v>315485</v>
      </c>
      <c r="H558" s="6">
        <v>689813</v>
      </c>
      <c r="I558" s="6">
        <v>22291</v>
      </c>
      <c r="J558" s="6">
        <v>28361</v>
      </c>
      <c r="K558" s="19">
        <f t="shared" si="78"/>
        <v>6070</v>
      </c>
      <c r="L558" s="6">
        <f t="shared" si="79"/>
        <v>14153.021398770803</v>
      </c>
      <c r="M558" s="6">
        <f t="shared" si="80"/>
        <v>24322.590881844786</v>
      </c>
      <c r="N558" s="3">
        <f t="shared" si="81"/>
        <v>118.65159991758722</v>
      </c>
      <c r="O558" s="20">
        <f t="shared" si="82"/>
        <v>27.230720918756447</v>
      </c>
      <c r="P558" s="3">
        <f t="shared" si="83"/>
        <v>71.85440618324238</v>
      </c>
      <c r="Q558" s="3" t="s">
        <v>91</v>
      </c>
      <c r="R558" s="12">
        <v>5</v>
      </c>
      <c r="S558" s="1">
        <v>1</v>
      </c>
      <c r="T558" s="1">
        <v>27</v>
      </c>
      <c r="U558" s="1">
        <v>26</v>
      </c>
    </row>
    <row r="559" spans="1:21" ht="11.25">
      <c r="A559" s="1">
        <v>38000</v>
      </c>
      <c r="B559" s="1">
        <v>4</v>
      </c>
      <c r="C559" s="1" t="s">
        <v>83</v>
      </c>
      <c r="D559" s="1">
        <v>800</v>
      </c>
      <c r="E559" s="1" t="s">
        <v>17</v>
      </c>
      <c r="F559" s="1" t="s">
        <v>57</v>
      </c>
      <c r="G559" s="6">
        <v>1480538</v>
      </c>
      <c r="H559" s="6">
        <v>2861753</v>
      </c>
      <c r="I559" s="6">
        <v>94645</v>
      </c>
      <c r="J559" s="6">
        <v>130409</v>
      </c>
      <c r="K559" s="19">
        <f t="shared" si="78"/>
        <v>35764</v>
      </c>
      <c r="L559" s="6">
        <f t="shared" si="79"/>
        <v>15643.066194727666</v>
      </c>
      <c r="M559" s="6">
        <f t="shared" si="80"/>
        <v>21944.44401843431</v>
      </c>
      <c r="N559" s="3">
        <f t="shared" si="81"/>
        <v>93.29142514410303</v>
      </c>
      <c r="O559" s="20">
        <f t="shared" si="82"/>
        <v>37.787521791959435</v>
      </c>
      <c r="P559" s="3">
        <f t="shared" si="83"/>
        <v>40.28224227441075</v>
      </c>
      <c r="Q559" s="3" t="s">
        <v>91</v>
      </c>
      <c r="R559" s="12">
        <v>4</v>
      </c>
      <c r="S559" s="1">
        <v>6</v>
      </c>
      <c r="T559" s="1">
        <v>26</v>
      </c>
      <c r="U559" s="1">
        <v>32</v>
      </c>
    </row>
    <row r="560" spans="1:21" ht="11.25">
      <c r="A560" s="1">
        <v>38000</v>
      </c>
      <c r="B560" s="1">
        <v>4</v>
      </c>
      <c r="C560" s="1" t="s">
        <v>83</v>
      </c>
      <c r="D560" s="1">
        <v>910</v>
      </c>
      <c r="E560" s="1" t="s">
        <v>18</v>
      </c>
      <c r="F560" s="1" t="s">
        <v>57</v>
      </c>
      <c r="G560" s="6">
        <v>353310</v>
      </c>
      <c r="H560" s="6">
        <v>484264</v>
      </c>
      <c r="I560" s="6">
        <v>10404</v>
      </c>
      <c r="J560" s="6">
        <v>9551</v>
      </c>
      <c r="K560" s="19">
        <f t="shared" si="78"/>
        <v>-853</v>
      </c>
      <c r="L560" s="6">
        <f t="shared" si="79"/>
        <v>33959.05420991926</v>
      </c>
      <c r="M560" s="6">
        <f t="shared" si="80"/>
        <v>50702.96304051932</v>
      </c>
      <c r="N560" s="3">
        <f t="shared" si="81"/>
        <v>37.06490051229798</v>
      </c>
      <c r="O560" s="20">
        <f t="shared" si="82"/>
        <v>-8.198769703960018</v>
      </c>
      <c r="P560" s="3">
        <f t="shared" si="83"/>
        <v>49.30616950371147</v>
      </c>
      <c r="Q560" s="3" t="s">
        <v>91</v>
      </c>
      <c r="R560" s="12">
        <v>11</v>
      </c>
      <c r="S560" s="1">
        <v>2</v>
      </c>
      <c r="T560" s="1">
        <v>29</v>
      </c>
      <c r="U560" s="1">
        <v>38</v>
      </c>
    </row>
    <row r="561" spans="1:21" ht="11.25">
      <c r="A561" s="1">
        <v>38000</v>
      </c>
      <c r="B561" s="1">
        <v>4</v>
      </c>
      <c r="C561" s="1" t="s">
        <v>83</v>
      </c>
      <c r="D561" s="1">
        <v>931</v>
      </c>
      <c r="E561" s="1" t="s">
        <v>20</v>
      </c>
      <c r="F561" s="1" t="s">
        <v>57</v>
      </c>
      <c r="G561" s="6">
        <v>401210</v>
      </c>
      <c r="H561" s="6">
        <v>568132</v>
      </c>
      <c r="I561" s="6">
        <v>19616</v>
      </c>
      <c r="J561" s="6">
        <v>20191</v>
      </c>
      <c r="K561" s="19">
        <f t="shared" si="78"/>
        <v>575</v>
      </c>
      <c r="L561" s="6">
        <f t="shared" si="79"/>
        <v>20453.201468189236</v>
      </c>
      <c r="M561" s="6">
        <f t="shared" si="80"/>
        <v>28137.883215293943</v>
      </c>
      <c r="N561" s="3">
        <f t="shared" si="81"/>
        <v>41.60464594601332</v>
      </c>
      <c r="O561" s="3">
        <f t="shared" si="82"/>
        <v>2.9312805872756975</v>
      </c>
      <c r="P561" s="20">
        <f t="shared" si="83"/>
        <v>37.57202391545722</v>
      </c>
      <c r="Q561" s="3" t="s">
        <v>92</v>
      </c>
      <c r="R561" s="12">
        <v>10</v>
      </c>
      <c r="S561" s="1">
        <v>8</v>
      </c>
      <c r="T561" s="1">
        <v>41</v>
      </c>
      <c r="U561" s="1">
        <v>33</v>
      </c>
    </row>
    <row r="562" spans="1:21" ht="11.25">
      <c r="A562" s="1">
        <v>38000</v>
      </c>
      <c r="B562" s="1">
        <v>4</v>
      </c>
      <c r="C562" s="1" t="s">
        <v>83</v>
      </c>
      <c r="D562" s="1">
        <v>81</v>
      </c>
      <c r="E562" s="1" t="s">
        <v>8</v>
      </c>
      <c r="F562" s="1" t="s">
        <v>57</v>
      </c>
      <c r="G562" s="6">
        <v>612262</v>
      </c>
      <c r="H562" s="6">
        <v>623125</v>
      </c>
      <c r="I562" s="6">
        <v>41704</v>
      </c>
      <c r="J562" s="6">
        <v>37113</v>
      </c>
      <c r="K562" s="19">
        <f t="shared" si="78"/>
        <v>-4591</v>
      </c>
      <c r="L562" s="6">
        <f t="shared" si="79"/>
        <v>14681.133704201036</v>
      </c>
      <c r="M562" s="6">
        <f t="shared" si="80"/>
        <v>16789.938835448495</v>
      </c>
      <c r="N562" s="3">
        <f t="shared" si="81"/>
        <v>1.7742404395503897</v>
      </c>
      <c r="O562" s="21">
        <f t="shared" si="82"/>
        <v>-11.008536351429122</v>
      </c>
      <c r="P562" s="21">
        <f t="shared" si="83"/>
        <v>14.36404826586395</v>
      </c>
      <c r="Q562" s="3" t="s">
        <v>90</v>
      </c>
      <c r="R562" s="12">
        <v>12</v>
      </c>
      <c r="S562" s="1">
        <v>13</v>
      </c>
      <c r="T562" s="1">
        <v>42</v>
      </c>
      <c r="U562" s="1">
        <v>21</v>
      </c>
    </row>
    <row r="563" spans="1:21" ht="11.25">
      <c r="A563" s="1">
        <v>38000</v>
      </c>
      <c r="B563" s="1">
        <v>4</v>
      </c>
      <c r="C563" s="1" t="s">
        <v>83</v>
      </c>
      <c r="D563" s="1">
        <v>500</v>
      </c>
      <c r="E563" s="1" t="s">
        <v>13</v>
      </c>
      <c r="F563" s="1" t="s">
        <v>57</v>
      </c>
      <c r="G563" s="6">
        <v>603394</v>
      </c>
      <c r="H563" s="6">
        <v>914454</v>
      </c>
      <c r="I563" s="6">
        <v>20177</v>
      </c>
      <c r="J563" s="6">
        <v>23771</v>
      </c>
      <c r="K563" s="19">
        <f t="shared" si="78"/>
        <v>3594</v>
      </c>
      <c r="L563" s="6">
        <f t="shared" si="79"/>
        <v>29905.04039252614</v>
      </c>
      <c r="M563" s="6">
        <f t="shared" si="80"/>
        <v>38469.311345757436</v>
      </c>
      <c r="N563" s="3">
        <f t="shared" si="81"/>
        <v>51.55172242349111</v>
      </c>
      <c r="O563" s="21">
        <f t="shared" si="82"/>
        <v>17.812360608613776</v>
      </c>
      <c r="P563" s="21">
        <f t="shared" si="83"/>
        <v>28.638218978536045</v>
      </c>
      <c r="Q563" s="3" t="s">
        <v>90</v>
      </c>
      <c r="R563" s="12">
        <v>7</v>
      </c>
      <c r="S563" s="1">
        <v>12</v>
      </c>
      <c r="T563" s="1">
        <v>34</v>
      </c>
      <c r="U563" s="1">
        <v>43</v>
      </c>
    </row>
    <row r="564" spans="1:21" ht="11.25">
      <c r="A564" s="1">
        <v>38000</v>
      </c>
      <c r="B564" s="1">
        <v>4</v>
      </c>
      <c r="C564" s="1" t="s">
        <v>83</v>
      </c>
      <c r="D564" s="1">
        <v>610</v>
      </c>
      <c r="E564" s="1" t="s">
        <v>14</v>
      </c>
      <c r="F564" s="1" t="s">
        <v>57</v>
      </c>
      <c r="G564" s="6">
        <v>547821</v>
      </c>
      <c r="H564" s="6">
        <v>830864</v>
      </c>
      <c r="I564" s="6">
        <v>20443</v>
      </c>
      <c r="J564" s="6">
        <v>22568</v>
      </c>
      <c r="K564" s="19">
        <f t="shared" si="78"/>
        <v>2125</v>
      </c>
      <c r="L564" s="6">
        <f t="shared" si="79"/>
        <v>26797.485691923885</v>
      </c>
      <c r="M564" s="6">
        <f t="shared" si="80"/>
        <v>36816.02268699043</v>
      </c>
      <c r="N564" s="3">
        <f t="shared" si="81"/>
        <v>51.66705913062843</v>
      </c>
      <c r="O564" s="3">
        <f t="shared" si="82"/>
        <v>10.394756151249807</v>
      </c>
      <c r="P564" s="3">
        <f t="shared" si="83"/>
        <v>37.386108197777254</v>
      </c>
      <c r="Q564" s="3" t="s">
        <v>90</v>
      </c>
      <c r="R564" s="12">
        <v>9</v>
      </c>
      <c r="S564" s="1">
        <v>9</v>
      </c>
      <c r="T564" s="1">
        <v>34</v>
      </c>
      <c r="U564" s="1">
        <v>40</v>
      </c>
    </row>
    <row r="565" spans="1:21" ht="11.25">
      <c r="A565" s="1">
        <v>38000</v>
      </c>
      <c r="B565" s="1">
        <v>4</v>
      </c>
      <c r="C565" s="1" t="s">
        <v>83</v>
      </c>
      <c r="D565" s="1">
        <v>920</v>
      </c>
      <c r="E565" s="1" t="s">
        <v>19</v>
      </c>
      <c r="F565" s="1" t="s">
        <v>57</v>
      </c>
      <c r="G565" s="6">
        <v>422070</v>
      </c>
      <c r="H565" s="6">
        <v>439700</v>
      </c>
      <c r="I565" s="6">
        <v>16443</v>
      </c>
      <c r="J565" s="6">
        <v>12395</v>
      </c>
      <c r="K565" s="19">
        <f t="shared" si="78"/>
        <v>-4048</v>
      </c>
      <c r="L565" s="6">
        <f t="shared" si="79"/>
        <v>25668.673599708083</v>
      </c>
      <c r="M565" s="6">
        <f t="shared" si="80"/>
        <v>35473.9814441307</v>
      </c>
      <c r="N565" s="3">
        <f t="shared" si="81"/>
        <v>4.17703224583601</v>
      </c>
      <c r="O565" s="3">
        <f t="shared" si="82"/>
        <v>-24.618378641367144</v>
      </c>
      <c r="P565" s="3">
        <f t="shared" si="83"/>
        <v>38.19951119147087</v>
      </c>
      <c r="Q565" s="3" t="s">
        <v>90</v>
      </c>
      <c r="R565" s="12">
        <v>14</v>
      </c>
      <c r="S565" s="1">
        <v>7</v>
      </c>
      <c r="T565" s="1">
        <v>27</v>
      </c>
      <c r="U565" s="1">
        <v>34</v>
      </c>
    </row>
    <row r="566" spans="1:21" ht="11.25">
      <c r="A566" s="1">
        <v>38000</v>
      </c>
      <c r="B566" s="1">
        <v>4</v>
      </c>
      <c r="C566" s="1" t="s">
        <v>83</v>
      </c>
      <c r="D566" s="1">
        <v>932</v>
      </c>
      <c r="E566" s="1" t="s">
        <v>21</v>
      </c>
      <c r="F566" s="1" t="s">
        <v>57</v>
      </c>
      <c r="G566" s="6">
        <v>507737</v>
      </c>
      <c r="H566" s="6">
        <v>790817</v>
      </c>
      <c r="I566" s="6">
        <v>25963</v>
      </c>
      <c r="J566" s="6">
        <v>29656</v>
      </c>
      <c r="K566" s="19">
        <f t="shared" si="78"/>
        <v>3693</v>
      </c>
      <c r="L566" s="6">
        <f t="shared" si="79"/>
        <v>19556.17609675307</v>
      </c>
      <c r="M566" s="6">
        <f t="shared" si="80"/>
        <v>26666.340706770974</v>
      </c>
      <c r="N566" s="3">
        <f t="shared" si="81"/>
        <v>55.7532738405907</v>
      </c>
      <c r="O566" s="3">
        <f t="shared" si="82"/>
        <v>14.224088125409228</v>
      </c>
      <c r="P566" s="3">
        <f t="shared" si="83"/>
        <v>36.35764259250258</v>
      </c>
      <c r="Q566" s="3" t="s">
        <v>90</v>
      </c>
      <c r="R566" s="12">
        <v>8</v>
      </c>
      <c r="S566" s="1">
        <v>10</v>
      </c>
      <c r="T566" s="1">
        <v>36</v>
      </c>
      <c r="U566" s="1">
        <v>35</v>
      </c>
    </row>
    <row r="567" spans="1:21" ht="11.25">
      <c r="A567" s="1">
        <v>39000</v>
      </c>
      <c r="B567" s="1">
        <v>3</v>
      </c>
      <c r="C567" s="1" t="s">
        <v>83</v>
      </c>
      <c r="D567" s="1">
        <v>400</v>
      </c>
      <c r="E567" s="1" t="s">
        <v>12</v>
      </c>
      <c r="F567" s="1" t="s">
        <v>58</v>
      </c>
      <c r="G567" s="6">
        <v>41727464</v>
      </c>
      <c r="H567" s="6">
        <v>54374012</v>
      </c>
      <c r="I567" s="6">
        <v>1130506</v>
      </c>
      <c r="J567" s="6">
        <v>1103794</v>
      </c>
      <c r="K567" s="19">
        <f t="shared" si="78"/>
        <v>-26712</v>
      </c>
      <c r="L567" s="6">
        <f t="shared" si="79"/>
        <v>36910.43125821534</v>
      </c>
      <c r="M567" s="6">
        <f t="shared" si="80"/>
        <v>49261.01428346232</v>
      </c>
      <c r="N567" s="3">
        <f t="shared" si="81"/>
        <v>30.3074924467013</v>
      </c>
      <c r="O567" s="20">
        <f t="shared" si="82"/>
        <v>-2.3628357567319402</v>
      </c>
      <c r="P567" s="21">
        <f t="shared" si="83"/>
        <v>33.4609556275451</v>
      </c>
      <c r="Q567" s="3" t="s">
        <v>91</v>
      </c>
      <c r="R567" s="12">
        <v>10</v>
      </c>
      <c r="S567" s="1">
        <v>9</v>
      </c>
      <c r="T567" s="1">
        <v>28</v>
      </c>
      <c r="U567" s="1">
        <v>44</v>
      </c>
    </row>
    <row r="568" spans="1:21" ht="11.25">
      <c r="A568" s="1">
        <v>39000</v>
      </c>
      <c r="B568" s="1">
        <v>3</v>
      </c>
      <c r="C568" s="1" t="s">
        <v>83</v>
      </c>
      <c r="D568" s="1">
        <v>610</v>
      </c>
      <c r="E568" s="1" t="s">
        <v>14</v>
      </c>
      <c r="F568" s="1" t="s">
        <v>58</v>
      </c>
      <c r="G568" s="6">
        <v>8934002</v>
      </c>
      <c r="H568" s="6">
        <v>15072336</v>
      </c>
      <c r="I568" s="6">
        <v>280607</v>
      </c>
      <c r="J568" s="6">
        <v>325817</v>
      </c>
      <c r="K568" s="19">
        <f t="shared" si="78"/>
        <v>45210</v>
      </c>
      <c r="L568" s="6">
        <f t="shared" si="79"/>
        <v>31838.1294835838</v>
      </c>
      <c r="M568" s="6">
        <f t="shared" si="80"/>
        <v>46260.127617650396</v>
      </c>
      <c r="N568" s="3">
        <f t="shared" si="81"/>
        <v>68.70755121836775</v>
      </c>
      <c r="O568" s="20">
        <f t="shared" si="82"/>
        <v>16.11150113860309</v>
      </c>
      <c r="P568" s="3">
        <f t="shared" si="83"/>
        <v>45.29788140192967</v>
      </c>
      <c r="Q568" s="3" t="s">
        <v>91</v>
      </c>
      <c r="R568" s="12">
        <v>7</v>
      </c>
      <c r="S568" s="1">
        <v>4</v>
      </c>
      <c r="T568" s="1">
        <v>24</v>
      </c>
      <c r="U568" s="1">
        <v>29</v>
      </c>
    </row>
    <row r="569" spans="1:21" ht="11.25">
      <c r="A569" s="1">
        <v>39000</v>
      </c>
      <c r="B569" s="1">
        <v>3</v>
      </c>
      <c r="C569" s="1" t="s">
        <v>83</v>
      </c>
      <c r="D569" s="1">
        <v>700</v>
      </c>
      <c r="E569" s="1" t="s">
        <v>16</v>
      </c>
      <c r="F569" s="1" t="s">
        <v>58</v>
      </c>
      <c r="G569" s="6">
        <v>7625590</v>
      </c>
      <c r="H569" s="6">
        <v>16014145</v>
      </c>
      <c r="I569" s="6">
        <v>395096</v>
      </c>
      <c r="J569" s="6">
        <v>516076</v>
      </c>
      <c r="K569" s="19">
        <f t="shared" si="78"/>
        <v>120980</v>
      </c>
      <c r="L569" s="6">
        <f t="shared" si="79"/>
        <v>19300.600360418735</v>
      </c>
      <c r="M569" s="6">
        <f t="shared" si="80"/>
        <v>31030.594331067514</v>
      </c>
      <c r="N569" s="3">
        <f t="shared" si="81"/>
        <v>110.00532417819473</v>
      </c>
      <c r="O569" s="20">
        <f t="shared" si="82"/>
        <v>30.620406179763915</v>
      </c>
      <c r="P569" s="3">
        <f t="shared" si="83"/>
        <v>60.775280310473676</v>
      </c>
      <c r="Q569" s="3" t="s">
        <v>91</v>
      </c>
      <c r="R569" s="12">
        <v>2</v>
      </c>
      <c r="S569" s="1">
        <v>1</v>
      </c>
      <c r="T569" s="1">
        <v>22</v>
      </c>
      <c r="U569" s="1">
        <v>36</v>
      </c>
    </row>
    <row r="570" spans="1:21" ht="11.25">
      <c r="A570" s="1">
        <v>39000</v>
      </c>
      <c r="B570" s="1">
        <v>3</v>
      </c>
      <c r="C570" s="1" t="s">
        <v>83</v>
      </c>
      <c r="D570" s="1">
        <v>910</v>
      </c>
      <c r="E570" s="1" t="s">
        <v>18</v>
      </c>
      <c r="F570" s="1" t="s">
        <v>58</v>
      </c>
      <c r="G570" s="6">
        <v>4009858</v>
      </c>
      <c r="H570" s="6">
        <v>5672186</v>
      </c>
      <c r="I570" s="6">
        <v>96569</v>
      </c>
      <c r="J570" s="6">
        <v>86014</v>
      </c>
      <c r="K570" s="19">
        <f t="shared" si="78"/>
        <v>-10555</v>
      </c>
      <c r="L570" s="6">
        <f t="shared" si="79"/>
        <v>41523.242448404766</v>
      </c>
      <c r="M570" s="6">
        <f t="shared" si="80"/>
        <v>65944.9159439161</v>
      </c>
      <c r="N570" s="3">
        <f t="shared" si="81"/>
        <v>41.45603161009692</v>
      </c>
      <c r="O570" s="3">
        <f t="shared" si="82"/>
        <v>-10.930008594890694</v>
      </c>
      <c r="P570" s="20">
        <f t="shared" si="83"/>
        <v>58.814466442154156</v>
      </c>
      <c r="Q570" s="3" t="s">
        <v>91</v>
      </c>
      <c r="R570" s="12">
        <v>12</v>
      </c>
      <c r="S570" s="1">
        <v>2</v>
      </c>
      <c r="T570" s="1">
        <v>37</v>
      </c>
      <c r="U570" s="1">
        <v>7</v>
      </c>
    </row>
    <row r="571" spans="1:21" ht="11.25">
      <c r="A571" s="1">
        <v>39000</v>
      </c>
      <c r="B571" s="1">
        <v>3</v>
      </c>
      <c r="C571" s="1" t="s">
        <v>83</v>
      </c>
      <c r="D571" s="1">
        <v>100</v>
      </c>
      <c r="E571" s="1" t="s">
        <v>9</v>
      </c>
      <c r="F571" s="1" t="s">
        <v>58</v>
      </c>
      <c r="G571" s="6">
        <v>576491</v>
      </c>
      <c r="H571" s="6">
        <v>1085786</v>
      </c>
      <c r="I571" s="6">
        <v>42284</v>
      </c>
      <c r="J571" s="6">
        <v>61564</v>
      </c>
      <c r="K571" s="19">
        <f t="shared" si="78"/>
        <v>19280</v>
      </c>
      <c r="L571" s="6">
        <f t="shared" si="79"/>
        <v>13633.785829155237</v>
      </c>
      <c r="M571" s="6">
        <f t="shared" si="80"/>
        <v>17636.70326814372</v>
      </c>
      <c r="N571" s="3">
        <f t="shared" si="81"/>
        <v>88.34396373924311</v>
      </c>
      <c r="O571" s="21">
        <f t="shared" si="82"/>
        <v>45.596443099044556</v>
      </c>
      <c r="P571" s="20">
        <f t="shared" si="83"/>
        <v>29.360278129266383</v>
      </c>
      <c r="Q571" s="3" t="s">
        <v>92</v>
      </c>
      <c r="R571" s="12">
        <v>1</v>
      </c>
      <c r="S571" s="1">
        <v>13</v>
      </c>
      <c r="T571" s="1">
        <v>37</v>
      </c>
      <c r="U571" s="1">
        <v>19</v>
      </c>
    </row>
    <row r="572" spans="1:21" ht="11.25">
      <c r="A572" s="1">
        <v>39000</v>
      </c>
      <c r="B572" s="1">
        <v>3</v>
      </c>
      <c r="C572" s="1" t="s">
        <v>83</v>
      </c>
      <c r="D572" s="1">
        <v>620</v>
      </c>
      <c r="E572" s="1" t="s">
        <v>15</v>
      </c>
      <c r="F572" s="1" t="s">
        <v>58</v>
      </c>
      <c r="G572" s="6">
        <v>12943201</v>
      </c>
      <c r="H572" s="6">
        <v>21175015</v>
      </c>
      <c r="I572" s="6">
        <v>1035306</v>
      </c>
      <c r="J572" s="6">
        <v>1208248</v>
      </c>
      <c r="K572" s="19">
        <f aca="true" t="shared" si="84" ref="K572:K636">+J572-I572</f>
        <v>172942</v>
      </c>
      <c r="L572" s="6">
        <f aca="true" t="shared" si="85" ref="L572:L636">+G572/I572*1000</f>
        <v>12501.812024657445</v>
      </c>
      <c r="M572" s="6">
        <f aca="true" t="shared" si="86" ref="M572:M636">+H572/J572*1000</f>
        <v>17525.387999814608</v>
      </c>
      <c r="N572" s="3">
        <f aca="true" t="shared" si="87" ref="N572:N636">+((H572/G572)-1)*100</f>
        <v>63.5995222511031</v>
      </c>
      <c r="O572" s="3">
        <f aca="true" t="shared" si="88" ref="O572:O636">+((J572/I572)-1)*100</f>
        <v>16.70443327866351</v>
      </c>
      <c r="P572" s="20">
        <f aca="true" t="shared" si="89" ref="P572:P636">+((M572/L572)-1)*100</f>
        <v>40.18278282579448</v>
      </c>
      <c r="Q572" s="3" t="s">
        <v>92</v>
      </c>
      <c r="R572" s="12">
        <v>6</v>
      </c>
      <c r="S572" s="1">
        <v>5</v>
      </c>
      <c r="T572" s="1">
        <v>36</v>
      </c>
      <c r="U572" s="1">
        <v>19</v>
      </c>
    </row>
    <row r="573" spans="1:21" ht="11.25">
      <c r="A573" s="1">
        <v>39000</v>
      </c>
      <c r="B573" s="1">
        <v>3</v>
      </c>
      <c r="C573" s="1" t="s">
        <v>83</v>
      </c>
      <c r="D573" s="1">
        <v>932</v>
      </c>
      <c r="E573" s="1" t="s">
        <v>21</v>
      </c>
      <c r="F573" s="1" t="s">
        <v>58</v>
      </c>
      <c r="G573" s="6">
        <v>12284001</v>
      </c>
      <c r="H573" s="6">
        <v>20645230</v>
      </c>
      <c r="I573" s="6">
        <v>457872</v>
      </c>
      <c r="J573" s="6">
        <v>526967</v>
      </c>
      <c r="K573" s="19">
        <f t="shared" si="84"/>
        <v>69095</v>
      </c>
      <c r="L573" s="6">
        <f t="shared" si="85"/>
        <v>26828.46079253591</v>
      </c>
      <c r="M573" s="6">
        <f t="shared" si="86"/>
        <v>39177.4627253699</v>
      </c>
      <c r="N573" s="3">
        <f t="shared" si="87"/>
        <v>68.06600715841687</v>
      </c>
      <c r="O573" s="3">
        <f t="shared" si="88"/>
        <v>15.090461963168744</v>
      </c>
      <c r="P573" s="20">
        <f t="shared" si="89"/>
        <v>46.029483496383335</v>
      </c>
      <c r="Q573" s="3" t="s">
        <v>92</v>
      </c>
      <c r="R573" s="12">
        <v>8</v>
      </c>
      <c r="S573" s="1">
        <v>3</v>
      </c>
      <c r="T573" s="1">
        <v>32</v>
      </c>
      <c r="U573" s="1">
        <v>7</v>
      </c>
    </row>
    <row r="574" spans="1:21" ht="11.25">
      <c r="A574" s="1">
        <v>39000</v>
      </c>
      <c r="B574" s="1">
        <v>3</v>
      </c>
      <c r="C574" s="1" t="s">
        <v>83</v>
      </c>
      <c r="D574" s="1">
        <v>81</v>
      </c>
      <c r="E574" s="1" t="s">
        <v>8</v>
      </c>
      <c r="F574" s="1" t="s">
        <v>58</v>
      </c>
      <c r="G574" s="6">
        <v>1052186</v>
      </c>
      <c r="H574" s="6">
        <v>1018361</v>
      </c>
      <c r="I574" s="6">
        <v>107228</v>
      </c>
      <c r="J574" s="6">
        <v>101605</v>
      </c>
      <c r="K574" s="19">
        <f t="shared" si="84"/>
        <v>-5623</v>
      </c>
      <c r="L574" s="6">
        <f t="shared" si="85"/>
        <v>9812.604916626255</v>
      </c>
      <c r="M574" s="6">
        <f t="shared" si="86"/>
        <v>10022.744943654347</v>
      </c>
      <c r="N574" s="3">
        <f t="shared" si="87"/>
        <v>-3.2147357976631485</v>
      </c>
      <c r="O574" s="21">
        <f t="shared" si="88"/>
        <v>-5.243966128250088</v>
      </c>
      <c r="P574" s="21">
        <f t="shared" si="89"/>
        <v>2.14153151801757</v>
      </c>
      <c r="Q574" s="3" t="s">
        <v>90</v>
      </c>
      <c r="R574" s="12">
        <v>11</v>
      </c>
      <c r="S574" s="1">
        <v>14</v>
      </c>
      <c r="T574" s="1">
        <v>27</v>
      </c>
      <c r="U574" s="1">
        <v>29</v>
      </c>
    </row>
    <row r="575" spans="1:21" ht="11.25">
      <c r="A575" s="1">
        <v>39000</v>
      </c>
      <c r="B575" s="1">
        <v>3</v>
      </c>
      <c r="C575" s="1" t="s">
        <v>83</v>
      </c>
      <c r="D575" s="1">
        <v>200</v>
      </c>
      <c r="E575" s="1" t="s">
        <v>10</v>
      </c>
      <c r="F575" s="1" t="s">
        <v>58</v>
      </c>
      <c r="G575" s="6">
        <v>786429</v>
      </c>
      <c r="H575" s="6">
        <v>771271</v>
      </c>
      <c r="I575" s="6">
        <v>30270</v>
      </c>
      <c r="J575" s="6">
        <v>21305</v>
      </c>
      <c r="K575" s="19">
        <f t="shared" si="84"/>
        <v>-8965</v>
      </c>
      <c r="L575" s="6">
        <f t="shared" si="85"/>
        <v>25980.475718533202</v>
      </c>
      <c r="M575" s="6">
        <f t="shared" si="86"/>
        <v>36201.40812015958</v>
      </c>
      <c r="N575" s="3">
        <f t="shared" si="87"/>
        <v>-1.9274467243705407</v>
      </c>
      <c r="O575" s="21">
        <f t="shared" si="88"/>
        <v>-29.61678229269904</v>
      </c>
      <c r="P575" s="21">
        <f t="shared" si="89"/>
        <v>39.340820823905354</v>
      </c>
      <c r="Q575" s="3" t="s">
        <v>90</v>
      </c>
      <c r="R575" s="12">
        <v>14</v>
      </c>
      <c r="S575" s="1">
        <v>6</v>
      </c>
      <c r="T575" s="1">
        <v>37</v>
      </c>
      <c r="U575" s="1">
        <v>38</v>
      </c>
    </row>
    <row r="576" spans="1:21" ht="11.25">
      <c r="A576" s="1">
        <v>39000</v>
      </c>
      <c r="B576" s="1">
        <v>3</v>
      </c>
      <c r="C576" s="1" t="s">
        <v>83</v>
      </c>
      <c r="D576" s="1">
        <v>300</v>
      </c>
      <c r="E576" s="1" t="s">
        <v>11</v>
      </c>
      <c r="F576" s="1" t="s">
        <v>58</v>
      </c>
      <c r="G576" s="6">
        <v>7825022</v>
      </c>
      <c r="H576" s="6">
        <v>13278162</v>
      </c>
      <c r="I576" s="6">
        <v>281759</v>
      </c>
      <c r="J576" s="6">
        <v>364683</v>
      </c>
      <c r="K576" s="19">
        <f t="shared" si="84"/>
        <v>82924</v>
      </c>
      <c r="L576" s="6">
        <f t="shared" si="85"/>
        <v>27772.039225011446</v>
      </c>
      <c r="M576" s="6">
        <f t="shared" si="86"/>
        <v>36410.14799154334</v>
      </c>
      <c r="N576" s="3">
        <f t="shared" si="87"/>
        <v>69.68849416653397</v>
      </c>
      <c r="O576" s="21">
        <f t="shared" si="88"/>
        <v>29.430825634673607</v>
      </c>
      <c r="P576" s="21">
        <f t="shared" si="89"/>
        <v>31.103617190459776</v>
      </c>
      <c r="Q576" s="3" t="s">
        <v>90</v>
      </c>
      <c r="R576" s="12">
        <v>4</v>
      </c>
      <c r="S576" s="1">
        <v>12</v>
      </c>
      <c r="T576" s="1">
        <v>32</v>
      </c>
      <c r="U576" s="1">
        <v>33</v>
      </c>
    </row>
    <row r="577" spans="1:21" ht="11.25">
      <c r="A577" s="1">
        <v>39000</v>
      </c>
      <c r="B577" s="1">
        <v>3</v>
      </c>
      <c r="C577" s="1" t="s">
        <v>83</v>
      </c>
      <c r="D577" s="1">
        <v>500</v>
      </c>
      <c r="E577" s="1" t="s">
        <v>13</v>
      </c>
      <c r="F577" s="1" t="s">
        <v>58</v>
      </c>
      <c r="G577" s="6">
        <v>8242706</v>
      </c>
      <c r="H577" s="6">
        <v>12827281</v>
      </c>
      <c r="I577" s="6">
        <v>254614</v>
      </c>
      <c r="J577" s="6">
        <v>301731</v>
      </c>
      <c r="K577" s="19">
        <f t="shared" si="84"/>
        <v>47117</v>
      </c>
      <c r="L577" s="6">
        <f t="shared" si="85"/>
        <v>32373.341607295748</v>
      </c>
      <c r="M577" s="6">
        <f t="shared" si="86"/>
        <v>42512.30732009638</v>
      </c>
      <c r="N577" s="3">
        <f t="shared" si="87"/>
        <v>55.61978068852631</v>
      </c>
      <c r="O577" s="21">
        <f t="shared" si="88"/>
        <v>18.505266796012787</v>
      </c>
      <c r="P577" s="21">
        <f t="shared" si="89"/>
        <v>31.31887290410478</v>
      </c>
      <c r="Q577" s="3" t="s">
        <v>90</v>
      </c>
      <c r="R577" s="12">
        <v>5</v>
      </c>
      <c r="S577" s="1">
        <v>11</v>
      </c>
      <c r="T577" s="1">
        <v>31</v>
      </c>
      <c r="U577" s="1">
        <v>37</v>
      </c>
    </row>
    <row r="578" spans="1:21" ht="11.25">
      <c r="A578" s="1">
        <v>39000</v>
      </c>
      <c r="B578" s="1">
        <v>3</v>
      </c>
      <c r="C578" s="1" t="s">
        <v>83</v>
      </c>
      <c r="D578" s="1">
        <v>800</v>
      </c>
      <c r="E578" s="1" t="s">
        <v>17</v>
      </c>
      <c r="F578" s="1" t="s">
        <v>58</v>
      </c>
      <c r="G578" s="6">
        <v>32643668</v>
      </c>
      <c r="H578" s="6">
        <v>57786808</v>
      </c>
      <c r="I578" s="6">
        <v>1581980</v>
      </c>
      <c r="J578" s="6">
        <v>2049633</v>
      </c>
      <c r="K578" s="19">
        <f t="shared" si="84"/>
        <v>467653</v>
      </c>
      <c r="L578" s="6">
        <f t="shared" si="85"/>
        <v>20634.690704054414</v>
      </c>
      <c r="M578" s="6">
        <f t="shared" si="86"/>
        <v>28193.734195341312</v>
      </c>
      <c r="N578" s="3">
        <f t="shared" si="87"/>
        <v>77.02302327054669</v>
      </c>
      <c r="O578" s="3">
        <f t="shared" si="88"/>
        <v>29.56124603345176</v>
      </c>
      <c r="P578" s="3">
        <f t="shared" si="89"/>
        <v>36.632695879476685</v>
      </c>
      <c r="Q578" s="3" t="s">
        <v>90</v>
      </c>
      <c r="R578" s="12">
        <v>3</v>
      </c>
      <c r="S578" s="1">
        <v>7</v>
      </c>
      <c r="T578" s="1">
        <v>43</v>
      </c>
      <c r="U578" s="1">
        <v>40</v>
      </c>
    </row>
    <row r="579" spans="1:21" ht="11.25">
      <c r="A579" s="1">
        <v>39000</v>
      </c>
      <c r="B579" s="1">
        <v>3</v>
      </c>
      <c r="C579" s="1" t="s">
        <v>83</v>
      </c>
      <c r="D579" s="1">
        <v>920</v>
      </c>
      <c r="E579" s="1" t="s">
        <v>19</v>
      </c>
      <c r="F579" s="1" t="s">
        <v>58</v>
      </c>
      <c r="G579" s="6">
        <v>984138</v>
      </c>
      <c r="H579" s="6">
        <v>936758</v>
      </c>
      <c r="I579" s="6">
        <v>51390</v>
      </c>
      <c r="J579" s="6">
        <v>36789</v>
      </c>
      <c r="K579" s="19">
        <f t="shared" si="84"/>
        <v>-14601</v>
      </c>
      <c r="L579" s="6">
        <f t="shared" si="85"/>
        <v>19150.37945125511</v>
      </c>
      <c r="M579" s="6">
        <f t="shared" si="86"/>
        <v>25462.9916551143</v>
      </c>
      <c r="N579" s="3">
        <f t="shared" si="87"/>
        <v>-4.81436546500592</v>
      </c>
      <c r="O579" s="3">
        <f t="shared" si="88"/>
        <v>-28.412142440163457</v>
      </c>
      <c r="P579" s="3">
        <f t="shared" si="89"/>
        <v>32.96337923709112</v>
      </c>
      <c r="Q579" s="3" t="s">
        <v>90</v>
      </c>
      <c r="R579" s="12">
        <v>13</v>
      </c>
      <c r="S579" s="1">
        <v>10</v>
      </c>
      <c r="T579" s="1">
        <v>33</v>
      </c>
      <c r="U579" s="1">
        <v>39</v>
      </c>
    </row>
    <row r="580" spans="1:21" ht="11.25">
      <c r="A580" s="1">
        <v>39000</v>
      </c>
      <c r="B580" s="1">
        <v>3</v>
      </c>
      <c r="C580" s="1" t="s">
        <v>83</v>
      </c>
      <c r="D580" s="1">
        <v>931</v>
      </c>
      <c r="E580" s="1" t="s">
        <v>20</v>
      </c>
      <c r="F580" s="1" t="s">
        <v>58</v>
      </c>
      <c r="G580" s="6">
        <v>4628427</v>
      </c>
      <c r="H580" s="6">
        <v>6538188</v>
      </c>
      <c r="I580" s="6">
        <v>165255</v>
      </c>
      <c r="J580" s="6">
        <v>173350</v>
      </c>
      <c r="K580" s="19">
        <f t="shared" si="84"/>
        <v>8095</v>
      </c>
      <c r="L580" s="6">
        <f t="shared" si="85"/>
        <v>28007.78796405555</v>
      </c>
      <c r="M580" s="6">
        <f t="shared" si="86"/>
        <v>37716.68877992501</v>
      </c>
      <c r="N580" s="3">
        <f t="shared" si="87"/>
        <v>41.26155603188728</v>
      </c>
      <c r="O580" s="3">
        <f t="shared" si="88"/>
        <v>4.898490212096451</v>
      </c>
      <c r="P580" s="3">
        <f t="shared" si="89"/>
        <v>34.66500399220962</v>
      </c>
      <c r="Q580" s="3" t="s">
        <v>90</v>
      </c>
      <c r="R580" s="12">
        <v>9</v>
      </c>
      <c r="S580" s="1">
        <v>8</v>
      </c>
      <c r="T580" s="1">
        <v>35</v>
      </c>
      <c r="U580" s="1">
        <v>39</v>
      </c>
    </row>
    <row r="581" spans="1:21" ht="11.25">
      <c r="A581" s="1">
        <v>40000</v>
      </c>
      <c r="B581" s="1">
        <v>6</v>
      </c>
      <c r="C581" s="1" t="s">
        <v>83</v>
      </c>
      <c r="D581" s="1">
        <v>910</v>
      </c>
      <c r="E581" s="1" t="s">
        <v>18</v>
      </c>
      <c r="F581" s="1" t="s">
        <v>59</v>
      </c>
      <c r="G581" s="6">
        <v>2037242</v>
      </c>
      <c r="H581" s="6">
        <v>2993101</v>
      </c>
      <c r="I581" s="6">
        <v>50782</v>
      </c>
      <c r="J581" s="6">
        <v>47351</v>
      </c>
      <c r="K581" s="19">
        <f t="shared" si="84"/>
        <v>-3431</v>
      </c>
      <c r="L581" s="6">
        <f t="shared" si="85"/>
        <v>40117.403804497655</v>
      </c>
      <c r="M581" s="6">
        <f t="shared" si="86"/>
        <v>63210.935355113936</v>
      </c>
      <c r="N581" s="3">
        <f t="shared" si="87"/>
        <v>46.91926634145575</v>
      </c>
      <c r="O581" s="20">
        <f t="shared" si="88"/>
        <v>-6.756330983419323</v>
      </c>
      <c r="P581" s="20">
        <f t="shared" si="89"/>
        <v>57.564870506468836</v>
      </c>
      <c r="Q581" s="3" t="s">
        <v>89</v>
      </c>
      <c r="R581" s="12">
        <v>12</v>
      </c>
      <c r="S581" s="1">
        <v>2</v>
      </c>
      <c r="T581" s="1">
        <v>26</v>
      </c>
      <c r="U581" s="1">
        <v>11</v>
      </c>
    </row>
    <row r="582" spans="1:21" ht="11.25">
      <c r="A582" s="1">
        <v>40000</v>
      </c>
      <c r="B582" s="1">
        <v>6</v>
      </c>
      <c r="C582" s="1" t="s">
        <v>83</v>
      </c>
      <c r="D582" s="1">
        <v>920</v>
      </c>
      <c r="E582" s="1" t="s">
        <v>19</v>
      </c>
      <c r="F582" s="1" t="s">
        <v>59</v>
      </c>
      <c r="G582" s="6">
        <v>1144780</v>
      </c>
      <c r="H582" s="6">
        <v>1455463</v>
      </c>
      <c r="I582" s="6">
        <v>46837</v>
      </c>
      <c r="J582" s="6">
        <v>41247</v>
      </c>
      <c r="K582" s="19">
        <f t="shared" si="84"/>
        <v>-5590</v>
      </c>
      <c r="L582" s="6">
        <f t="shared" si="85"/>
        <v>24441.787475713645</v>
      </c>
      <c r="M582" s="6">
        <f t="shared" si="86"/>
        <v>35286.51780735569</v>
      </c>
      <c r="N582" s="3">
        <f t="shared" si="87"/>
        <v>27.13910096263037</v>
      </c>
      <c r="O582" s="20">
        <f t="shared" si="88"/>
        <v>-11.935008647009838</v>
      </c>
      <c r="P582" s="20">
        <f t="shared" si="89"/>
        <v>44.36962862236573</v>
      </c>
      <c r="Q582" s="3" t="s">
        <v>89</v>
      </c>
      <c r="R582" s="12">
        <v>13</v>
      </c>
      <c r="S582" s="1">
        <v>3</v>
      </c>
      <c r="T582" s="1">
        <v>11</v>
      </c>
      <c r="U582" s="1">
        <v>23</v>
      </c>
    </row>
    <row r="583" spans="1:21" ht="11.25">
      <c r="A583" s="1">
        <v>40000</v>
      </c>
      <c r="B583" s="1">
        <v>6</v>
      </c>
      <c r="C583" s="1" t="s">
        <v>83</v>
      </c>
      <c r="D583" s="1">
        <v>81</v>
      </c>
      <c r="E583" s="1" t="s">
        <v>8</v>
      </c>
      <c r="F583" s="1" t="s">
        <v>59</v>
      </c>
      <c r="G583" s="6">
        <v>821873</v>
      </c>
      <c r="H583" s="6">
        <v>1000803</v>
      </c>
      <c r="I583" s="6">
        <v>82529</v>
      </c>
      <c r="J583" s="6">
        <v>98270</v>
      </c>
      <c r="K583" s="19">
        <f t="shared" si="84"/>
        <v>15741</v>
      </c>
      <c r="L583" s="6">
        <f t="shared" si="85"/>
        <v>9958.596372184322</v>
      </c>
      <c r="M583" s="6">
        <f t="shared" si="86"/>
        <v>10184.21695329195</v>
      </c>
      <c r="N583" s="3">
        <f t="shared" si="87"/>
        <v>21.771003549210157</v>
      </c>
      <c r="O583" s="20">
        <f t="shared" si="88"/>
        <v>19.073295447660833</v>
      </c>
      <c r="P583" s="21">
        <f t="shared" si="89"/>
        <v>2.2655861596903026</v>
      </c>
      <c r="Q583" s="3" t="s">
        <v>91</v>
      </c>
      <c r="R583" s="12">
        <v>7</v>
      </c>
      <c r="S583" s="1">
        <v>14</v>
      </c>
      <c r="T583" s="1">
        <v>2</v>
      </c>
      <c r="U583" s="1">
        <v>28</v>
      </c>
    </row>
    <row r="584" spans="1:21" ht="11.25">
      <c r="A584" s="1">
        <v>40000</v>
      </c>
      <c r="B584" s="1">
        <v>6</v>
      </c>
      <c r="C584" s="1" t="s">
        <v>83</v>
      </c>
      <c r="D584" s="1">
        <v>300</v>
      </c>
      <c r="E584" s="1" t="s">
        <v>11</v>
      </c>
      <c r="F584" s="1" t="s">
        <v>59</v>
      </c>
      <c r="G584" s="6">
        <v>1626712</v>
      </c>
      <c r="H584" s="6">
        <v>2945329</v>
      </c>
      <c r="I584" s="6">
        <v>70373</v>
      </c>
      <c r="J584" s="6">
        <v>104492</v>
      </c>
      <c r="K584" s="19">
        <f t="shared" si="84"/>
        <v>34119</v>
      </c>
      <c r="L584" s="6">
        <f t="shared" si="85"/>
        <v>23115.569891861935</v>
      </c>
      <c r="M584" s="6">
        <f t="shared" si="86"/>
        <v>28187.124373157756</v>
      </c>
      <c r="N584" s="3">
        <f t="shared" si="87"/>
        <v>81.06026143533704</v>
      </c>
      <c r="O584" s="20">
        <f t="shared" si="88"/>
        <v>48.48308300058262</v>
      </c>
      <c r="P584" s="21">
        <f t="shared" si="89"/>
        <v>21.93999328167684</v>
      </c>
      <c r="Q584" s="3" t="s">
        <v>91</v>
      </c>
      <c r="R584" s="12">
        <v>1</v>
      </c>
      <c r="S584" s="1">
        <v>13</v>
      </c>
      <c r="T584" s="1">
        <v>16</v>
      </c>
      <c r="U584" s="1">
        <v>46</v>
      </c>
    </row>
    <row r="585" spans="1:21" ht="11.25">
      <c r="A585" s="1">
        <v>40000</v>
      </c>
      <c r="B585" s="1">
        <v>6</v>
      </c>
      <c r="C585" s="1" t="s">
        <v>83</v>
      </c>
      <c r="D585" s="1">
        <v>400</v>
      </c>
      <c r="E585" s="1" t="s">
        <v>12</v>
      </c>
      <c r="F585" s="1" t="s">
        <v>59</v>
      </c>
      <c r="G585" s="6">
        <v>5969531</v>
      </c>
      <c r="H585" s="6">
        <v>8775302</v>
      </c>
      <c r="I585" s="6">
        <v>175298</v>
      </c>
      <c r="J585" s="6">
        <v>189830</v>
      </c>
      <c r="K585" s="19">
        <f t="shared" si="84"/>
        <v>14532</v>
      </c>
      <c r="L585" s="6">
        <f t="shared" si="85"/>
        <v>34053.61726887928</v>
      </c>
      <c r="M585" s="6">
        <f t="shared" si="86"/>
        <v>46227.161144181635</v>
      </c>
      <c r="N585" s="3">
        <f t="shared" si="87"/>
        <v>47.001531611109826</v>
      </c>
      <c r="O585" s="20">
        <f t="shared" si="88"/>
        <v>8.289883512647034</v>
      </c>
      <c r="P585" s="21">
        <f t="shared" si="89"/>
        <v>35.74816671950867</v>
      </c>
      <c r="Q585" s="3" t="s">
        <v>91</v>
      </c>
      <c r="R585" s="12">
        <v>10</v>
      </c>
      <c r="S585" s="1">
        <v>6</v>
      </c>
      <c r="T585" s="1">
        <v>19</v>
      </c>
      <c r="U585" s="1">
        <v>42</v>
      </c>
    </row>
    <row r="586" spans="1:21" ht="11.25">
      <c r="A586" s="1">
        <v>40000</v>
      </c>
      <c r="B586" s="1">
        <v>6</v>
      </c>
      <c r="C586" s="1" t="s">
        <v>83</v>
      </c>
      <c r="D586" s="1">
        <v>500</v>
      </c>
      <c r="E586" s="1" t="s">
        <v>13</v>
      </c>
      <c r="F586" s="1" t="s">
        <v>59</v>
      </c>
      <c r="G586" s="6">
        <v>2704433</v>
      </c>
      <c r="H586" s="6">
        <v>4442958</v>
      </c>
      <c r="I586" s="6">
        <v>79907</v>
      </c>
      <c r="J586" s="6">
        <v>103327</v>
      </c>
      <c r="K586" s="19">
        <f t="shared" si="84"/>
        <v>23420</v>
      </c>
      <c r="L586" s="6">
        <f t="shared" si="85"/>
        <v>33844.75703004743</v>
      </c>
      <c r="M586" s="6">
        <f t="shared" si="86"/>
        <v>42999.0031647101</v>
      </c>
      <c r="N586" s="3">
        <f t="shared" si="87"/>
        <v>64.28426956778002</v>
      </c>
      <c r="O586" s="20">
        <f t="shared" si="88"/>
        <v>29.309071795962804</v>
      </c>
      <c r="P586" s="21">
        <f t="shared" si="89"/>
        <v>27.047752555988236</v>
      </c>
      <c r="Q586" s="3" t="s">
        <v>91</v>
      </c>
      <c r="R586" s="12">
        <v>5</v>
      </c>
      <c r="S586" s="1">
        <v>12</v>
      </c>
      <c r="T586" s="1">
        <v>19</v>
      </c>
      <c r="U586" s="1">
        <v>45</v>
      </c>
    </row>
    <row r="587" spans="1:21" ht="11.25">
      <c r="A587" s="1">
        <v>40000</v>
      </c>
      <c r="B587" s="1">
        <v>6</v>
      </c>
      <c r="C587" s="1" t="s">
        <v>83</v>
      </c>
      <c r="D587" s="1">
        <v>610</v>
      </c>
      <c r="E587" s="1" t="s">
        <v>14</v>
      </c>
      <c r="F587" s="1" t="s">
        <v>59</v>
      </c>
      <c r="G587" s="6">
        <v>1846018</v>
      </c>
      <c r="H587" s="6">
        <v>2749754</v>
      </c>
      <c r="I587" s="6">
        <v>66785</v>
      </c>
      <c r="J587" s="6">
        <v>75880</v>
      </c>
      <c r="K587" s="19">
        <f t="shared" si="84"/>
        <v>9095</v>
      </c>
      <c r="L587" s="6">
        <f t="shared" si="85"/>
        <v>27641.206857827357</v>
      </c>
      <c r="M587" s="6">
        <f t="shared" si="86"/>
        <v>36238.191881918814</v>
      </c>
      <c r="N587" s="3">
        <f t="shared" si="87"/>
        <v>48.95596901005299</v>
      </c>
      <c r="O587" s="20">
        <f t="shared" si="88"/>
        <v>13.618327468742986</v>
      </c>
      <c r="P587" s="3">
        <f t="shared" si="89"/>
        <v>31.10206102182904</v>
      </c>
      <c r="Q587" s="3" t="s">
        <v>91</v>
      </c>
      <c r="R587" s="12">
        <v>9</v>
      </c>
      <c r="S587" s="1">
        <v>9</v>
      </c>
      <c r="T587" s="1">
        <v>29</v>
      </c>
      <c r="U587" s="1">
        <v>47</v>
      </c>
    </row>
    <row r="588" spans="1:21" ht="11.25">
      <c r="A588" s="1">
        <v>40000</v>
      </c>
      <c r="B588" s="1">
        <v>6</v>
      </c>
      <c r="C588" s="1" t="s">
        <v>83</v>
      </c>
      <c r="D588" s="1">
        <v>620</v>
      </c>
      <c r="E588" s="1" t="s">
        <v>15</v>
      </c>
      <c r="F588" s="1" t="s">
        <v>59</v>
      </c>
      <c r="G588" s="6">
        <v>3286906</v>
      </c>
      <c r="H588" s="6">
        <v>5313252</v>
      </c>
      <c r="I588" s="6">
        <v>267190</v>
      </c>
      <c r="J588" s="6">
        <v>335337</v>
      </c>
      <c r="K588" s="19">
        <f t="shared" si="84"/>
        <v>68147</v>
      </c>
      <c r="L588" s="6">
        <f t="shared" si="85"/>
        <v>12301.755305213519</v>
      </c>
      <c r="M588" s="6">
        <f t="shared" si="86"/>
        <v>15844.51462260353</v>
      </c>
      <c r="N588" s="3">
        <f t="shared" si="87"/>
        <v>61.64904016117285</v>
      </c>
      <c r="O588" s="20">
        <f t="shared" si="88"/>
        <v>25.505071297578507</v>
      </c>
      <c r="P588" s="3">
        <f t="shared" si="89"/>
        <v>28.798811466267573</v>
      </c>
      <c r="Q588" s="3" t="s">
        <v>91</v>
      </c>
      <c r="R588" s="12">
        <v>6</v>
      </c>
      <c r="S588" s="1">
        <v>10</v>
      </c>
      <c r="T588" s="1">
        <v>17</v>
      </c>
      <c r="U588" s="1">
        <v>44</v>
      </c>
    </row>
    <row r="589" spans="1:21" ht="11.25">
      <c r="A589" s="1">
        <v>40000</v>
      </c>
      <c r="B589" s="1">
        <v>6</v>
      </c>
      <c r="C589" s="1" t="s">
        <v>83</v>
      </c>
      <c r="D589" s="1">
        <v>700</v>
      </c>
      <c r="E589" s="1" t="s">
        <v>16</v>
      </c>
      <c r="F589" s="1" t="s">
        <v>59</v>
      </c>
      <c r="G589" s="6">
        <v>1644775</v>
      </c>
      <c r="H589" s="6">
        <v>3042055</v>
      </c>
      <c r="I589" s="6">
        <v>99301</v>
      </c>
      <c r="J589" s="6">
        <v>134244</v>
      </c>
      <c r="K589" s="19">
        <f t="shared" si="84"/>
        <v>34943</v>
      </c>
      <c r="L589" s="6">
        <f t="shared" si="85"/>
        <v>16563.529068186624</v>
      </c>
      <c r="M589" s="6">
        <f t="shared" si="86"/>
        <v>22660.64032656953</v>
      </c>
      <c r="N589" s="3">
        <f t="shared" si="87"/>
        <v>84.95265309844811</v>
      </c>
      <c r="O589" s="20">
        <f t="shared" si="88"/>
        <v>35.188970906637394</v>
      </c>
      <c r="P589" s="3">
        <f t="shared" si="89"/>
        <v>36.81046009750153</v>
      </c>
      <c r="Q589" s="3" t="s">
        <v>91</v>
      </c>
      <c r="R589" s="12">
        <v>4</v>
      </c>
      <c r="S589" s="1">
        <v>5</v>
      </c>
      <c r="T589" s="1">
        <v>16</v>
      </c>
      <c r="U589" s="1">
        <v>49</v>
      </c>
    </row>
    <row r="590" spans="1:21" ht="11.25">
      <c r="A590" s="1">
        <v>40000</v>
      </c>
      <c r="B590" s="1">
        <v>6</v>
      </c>
      <c r="C590" s="1" t="s">
        <v>83</v>
      </c>
      <c r="D590" s="1">
        <v>800</v>
      </c>
      <c r="E590" s="1" t="s">
        <v>17</v>
      </c>
      <c r="F590" s="1" t="s">
        <v>59</v>
      </c>
      <c r="G590" s="6">
        <v>7415148</v>
      </c>
      <c r="H590" s="6">
        <v>13828163</v>
      </c>
      <c r="I590" s="6">
        <v>418880</v>
      </c>
      <c r="J590" s="6">
        <v>587930</v>
      </c>
      <c r="K590" s="19">
        <f t="shared" si="84"/>
        <v>169050</v>
      </c>
      <c r="L590" s="6">
        <f t="shared" si="85"/>
        <v>17702.320473644006</v>
      </c>
      <c r="M590" s="6">
        <f t="shared" si="86"/>
        <v>23520.08402360825</v>
      </c>
      <c r="N590" s="3">
        <f t="shared" si="87"/>
        <v>86.48532706292578</v>
      </c>
      <c r="O590" s="20">
        <f t="shared" si="88"/>
        <v>40.35762032085562</v>
      </c>
      <c r="P590" s="3">
        <f t="shared" si="89"/>
        <v>32.86441209007591</v>
      </c>
      <c r="Q590" s="3" t="s">
        <v>91</v>
      </c>
      <c r="R590" s="12">
        <v>2</v>
      </c>
      <c r="S590" s="1">
        <v>7</v>
      </c>
      <c r="T590" s="1">
        <v>20</v>
      </c>
      <c r="U590" s="1">
        <v>46</v>
      </c>
    </row>
    <row r="591" spans="1:21" ht="11.25">
      <c r="A591" s="1">
        <v>40000</v>
      </c>
      <c r="B591" s="1">
        <v>6</v>
      </c>
      <c r="C591" s="1" t="s">
        <v>83</v>
      </c>
      <c r="D591" s="1">
        <v>100</v>
      </c>
      <c r="E591" s="1" t="s">
        <v>9</v>
      </c>
      <c r="F591" s="1" t="s">
        <v>59</v>
      </c>
      <c r="G591" s="6">
        <v>168321</v>
      </c>
      <c r="H591" s="6">
        <v>298099</v>
      </c>
      <c r="I591" s="6">
        <v>16390</v>
      </c>
      <c r="J591" s="6">
        <v>22818</v>
      </c>
      <c r="K591" s="19">
        <f t="shared" si="84"/>
        <v>6428</v>
      </c>
      <c r="L591" s="6">
        <f t="shared" si="85"/>
        <v>10269.73764490543</v>
      </c>
      <c r="M591" s="6">
        <f t="shared" si="86"/>
        <v>13064.203698834253</v>
      </c>
      <c r="N591" s="3">
        <f t="shared" si="87"/>
        <v>77.1014906042621</v>
      </c>
      <c r="O591" s="21">
        <f t="shared" si="88"/>
        <v>39.219035997559494</v>
      </c>
      <c r="P591" s="20">
        <f t="shared" si="89"/>
        <v>27.210685906032772</v>
      </c>
      <c r="Q591" s="3" t="s">
        <v>92</v>
      </c>
      <c r="R591" s="12">
        <v>3</v>
      </c>
      <c r="S591" s="1">
        <v>11</v>
      </c>
      <c r="T591" s="1">
        <v>41</v>
      </c>
      <c r="U591" s="1">
        <v>24</v>
      </c>
    </row>
    <row r="592" spans="1:21" ht="11.25">
      <c r="A592" s="1">
        <v>40000</v>
      </c>
      <c r="B592" s="1">
        <v>6</v>
      </c>
      <c r="C592" s="1" t="s">
        <v>83</v>
      </c>
      <c r="D592" s="1">
        <v>200</v>
      </c>
      <c r="E592" s="1" t="s">
        <v>10</v>
      </c>
      <c r="F592" s="1" t="s">
        <v>59</v>
      </c>
      <c r="G592" s="6">
        <v>2231653</v>
      </c>
      <c r="H592" s="6">
        <v>2990814</v>
      </c>
      <c r="I592" s="6">
        <v>81308</v>
      </c>
      <c r="J592" s="6">
        <v>56641</v>
      </c>
      <c r="K592" s="19">
        <f t="shared" si="84"/>
        <v>-24667</v>
      </c>
      <c r="L592" s="6">
        <f t="shared" si="85"/>
        <v>27446.90559354553</v>
      </c>
      <c r="M592" s="6">
        <f t="shared" si="86"/>
        <v>52802.98723539485</v>
      </c>
      <c r="N592" s="3">
        <f t="shared" si="87"/>
        <v>34.0178782274843</v>
      </c>
      <c r="O592" s="21">
        <f t="shared" si="88"/>
        <v>-30.337728144832</v>
      </c>
      <c r="P592" s="20">
        <f t="shared" si="89"/>
        <v>92.38229626807953</v>
      </c>
      <c r="Q592" s="3" t="s">
        <v>92</v>
      </c>
      <c r="R592" s="12">
        <v>14</v>
      </c>
      <c r="S592" s="1">
        <v>1</v>
      </c>
      <c r="T592" s="1">
        <v>40</v>
      </c>
      <c r="U592" s="1">
        <v>8</v>
      </c>
    </row>
    <row r="593" spans="1:21" ht="11.25">
      <c r="A593" s="1">
        <v>40000</v>
      </c>
      <c r="B593" s="1">
        <v>6</v>
      </c>
      <c r="C593" s="1" t="s">
        <v>83</v>
      </c>
      <c r="D593" s="1">
        <v>932</v>
      </c>
      <c r="E593" s="1" t="s">
        <v>21</v>
      </c>
      <c r="F593" s="1" t="s">
        <v>59</v>
      </c>
      <c r="G593" s="6">
        <v>2861078</v>
      </c>
      <c r="H593" s="6">
        <v>4651044</v>
      </c>
      <c r="I593" s="6">
        <v>134063</v>
      </c>
      <c r="J593" s="6">
        <v>153290</v>
      </c>
      <c r="K593" s="19">
        <f t="shared" si="84"/>
        <v>19227</v>
      </c>
      <c r="L593" s="6">
        <f t="shared" si="85"/>
        <v>21341.294764401813</v>
      </c>
      <c r="M593" s="6">
        <f t="shared" si="86"/>
        <v>30341.470415552223</v>
      </c>
      <c r="N593" s="3">
        <f t="shared" si="87"/>
        <v>62.56264247252259</v>
      </c>
      <c r="O593" s="3">
        <f t="shared" si="88"/>
        <v>14.341764692719106</v>
      </c>
      <c r="P593" s="20">
        <f t="shared" si="89"/>
        <v>42.17258489003717</v>
      </c>
      <c r="Q593" s="3" t="s">
        <v>92</v>
      </c>
      <c r="R593" s="12">
        <v>8</v>
      </c>
      <c r="S593" s="1">
        <v>4</v>
      </c>
      <c r="T593" s="1">
        <v>35</v>
      </c>
      <c r="U593" s="1">
        <v>19</v>
      </c>
    </row>
    <row r="594" spans="1:21" ht="11.25">
      <c r="A594" s="1">
        <v>40000</v>
      </c>
      <c r="B594" s="1">
        <v>6</v>
      </c>
      <c r="C594" s="1" t="s">
        <v>83</v>
      </c>
      <c r="D594" s="1">
        <v>931</v>
      </c>
      <c r="E594" s="1" t="s">
        <v>20</v>
      </c>
      <c r="F594" s="1" t="s">
        <v>59</v>
      </c>
      <c r="G594" s="6">
        <v>1837285</v>
      </c>
      <c r="H594" s="6">
        <v>2566216</v>
      </c>
      <c r="I594" s="6">
        <v>75390</v>
      </c>
      <c r="J594" s="6">
        <v>79779</v>
      </c>
      <c r="K594" s="19">
        <f t="shared" si="84"/>
        <v>4389</v>
      </c>
      <c r="L594" s="6">
        <f t="shared" si="85"/>
        <v>24370.407215811116</v>
      </c>
      <c r="M594" s="6">
        <f t="shared" si="86"/>
        <v>32166.560122337956</v>
      </c>
      <c r="N594" s="3">
        <f t="shared" si="87"/>
        <v>39.674356455313145</v>
      </c>
      <c r="O594" s="3">
        <f t="shared" si="88"/>
        <v>5.821727019498613</v>
      </c>
      <c r="P594" s="3">
        <f t="shared" si="89"/>
        <v>31.990244715602568</v>
      </c>
      <c r="Q594" s="3" t="s">
        <v>90</v>
      </c>
      <c r="R594" s="12">
        <v>11</v>
      </c>
      <c r="S594" s="1">
        <v>8</v>
      </c>
      <c r="T594" s="1">
        <v>34</v>
      </c>
      <c r="U594" s="1">
        <v>41</v>
      </c>
    </row>
    <row r="595" spans="1:21" ht="11.25">
      <c r="A595" s="1">
        <v>41000</v>
      </c>
      <c r="B595" s="1">
        <v>8</v>
      </c>
      <c r="C595" s="1" t="s">
        <v>83</v>
      </c>
      <c r="D595" s="1">
        <v>100</v>
      </c>
      <c r="E595" s="1" t="s">
        <v>9</v>
      </c>
      <c r="F595" s="1" t="s">
        <v>60</v>
      </c>
      <c r="G595" s="6">
        <v>436751</v>
      </c>
      <c r="H595" s="6">
        <v>887419</v>
      </c>
      <c r="I595" s="6">
        <v>28678</v>
      </c>
      <c r="J595" s="6">
        <v>44524</v>
      </c>
      <c r="K595" s="19">
        <f t="shared" si="84"/>
        <v>15846</v>
      </c>
      <c r="L595" s="6">
        <f t="shared" si="85"/>
        <v>15229.47904316898</v>
      </c>
      <c r="M595" s="6">
        <f t="shared" si="86"/>
        <v>19931.250561494922</v>
      </c>
      <c r="N595" s="3">
        <f t="shared" si="87"/>
        <v>103.18648383174853</v>
      </c>
      <c r="O595" s="20">
        <f t="shared" si="88"/>
        <v>55.25489922588744</v>
      </c>
      <c r="P595" s="20">
        <f t="shared" si="89"/>
        <v>30.87283225511821</v>
      </c>
      <c r="Q595" s="3" t="s">
        <v>89</v>
      </c>
      <c r="R595" s="12">
        <v>2</v>
      </c>
      <c r="S595" s="1">
        <v>13</v>
      </c>
      <c r="T595" s="1">
        <v>25</v>
      </c>
      <c r="U595" s="1">
        <v>14</v>
      </c>
    </row>
    <row r="596" spans="1:21" ht="11.25">
      <c r="A596" s="1">
        <v>41000</v>
      </c>
      <c r="B596" s="1">
        <v>8</v>
      </c>
      <c r="C596" s="1" t="s">
        <v>83</v>
      </c>
      <c r="D596" s="1">
        <v>300</v>
      </c>
      <c r="E596" s="1" t="s">
        <v>11</v>
      </c>
      <c r="F596" s="1" t="s">
        <v>60</v>
      </c>
      <c r="G596" s="6">
        <v>2303709</v>
      </c>
      <c r="H596" s="6">
        <v>5014658</v>
      </c>
      <c r="I596" s="6">
        <v>76944</v>
      </c>
      <c r="J596" s="6">
        <v>123253</v>
      </c>
      <c r="K596" s="19">
        <f>+J596-I596</f>
        <v>46309</v>
      </c>
      <c r="L596" s="6">
        <f>+G596/I596*1000</f>
        <v>29940.073300062384</v>
      </c>
      <c r="M596" s="6">
        <f>+H596/J596*1000</f>
        <v>40685.889998620725</v>
      </c>
      <c r="N596" s="3">
        <f>+((H596/G596)-1)*100</f>
        <v>117.67757993739663</v>
      </c>
      <c r="O596" s="20">
        <f>+((J596/I596)-1)*100</f>
        <v>60.18532959035143</v>
      </c>
      <c r="P596" s="20">
        <f>+((M596/L596)-1)*100</f>
        <v>35.89108346817558</v>
      </c>
      <c r="Q596" s="3" t="s">
        <v>89</v>
      </c>
      <c r="R596" s="12">
        <v>1</v>
      </c>
      <c r="S596" s="1">
        <v>12</v>
      </c>
      <c r="T596" s="1">
        <v>8</v>
      </c>
      <c r="U596" s="1">
        <v>23</v>
      </c>
    </row>
    <row r="597" spans="1:21" ht="11.25">
      <c r="A597" s="1">
        <v>41000</v>
      </c>
      <c r="B597" s="1">
        <v>8</v>
      </c>
      <c r="C597" s="1" t="s">
        <v>83</v>
      </c>
      <c r="D597" s="1">
        <v>400</v>
      </c>
      <c r="E597" s="1" t="s">
        <v>12</v>
      </c>
      <c r="F597" s="1" t="s">
        <v>60</v>
      </c>
      <c r="G597" s="6">
        <v>7176678</v>
      </c>
      <c r="H597" s="6">
        <v>12726258</v>
      </c>
      <c r="I597" s="6">
        <v>236660</v>
      </c>
      <c r="J597" s="6">
        <v>258694</v>
      </c>
      <c r="K597" s="19">
        <f t="shared" si="84"/>
        <v>22034</v>
      </c>
      <c r="L597" s="6">
        <f t="shared" si="85"/>
        <v>30324.845770303386</v>
      </c>
      <c r="M597" s="6">
        <f t="shared" si="86"/>
        <v>49194.25266917671</v>
      </c>
      <c r="N597" s="3">
        <f t="shared" si="87"/>
        <v>77.32797820941666</v>
      </c>
      <c r="O597" s="20">
        <f t="shared" si="88"/>
        <v>9.310403109946751</v>
      </c>
      <c r="P597" s="20">
        <f t="shared" si="89"/>
        <v>62.224246882573844</v>
      </c>
      <c r="Q597" s="3" t="s">
        <v>89</v>
      </c>
      <c r="R597" s="12">
        <v>10</v>
      </c>
      <c r="S597" s="1">
        <v>2</v>
      </c>
      <c r="T597" s="1">
        <v>17</v>
      </c>
      <c r="U597" s="1">
        <v>5</v>
      </c>
    </row>
    <row r="598" spans="1:21" ht="11.25">
      <c r="A598" s="1">
        <v>41000</v>
      </c>
      <c r="B598" s="1">
        <v>8</v>
      </c>
      <c r="C598" s="1" t="s">
        <v>83</v>
      </c>
      <c r="D598" s="1">
        <v>610</v>
      </c>
      <c r="E598" s="1" t="s">
        <v>14</v>
      </c>
      <c r="F598" s="1" t="s">
        <v>60</v>
      </c>
      <c r="G598" s="6">
        <v>2596493</v>
      </c>
      <c r="H598" s="6">
        <v>4874058</v>
      </c>
      <c r="I598" s="6">
        <v>86162</v>
      </c>
      <c r="J598" s="6">
        <v>101506</v>
      </c>
      <c r="K598" s="19">
        <f t="shared" si="84"/>
        <v>15344</v>
      </c>
      <c r="L598" s="6">
        <f t="shared" si="85"/>
        <v>30135.013114830206</v>
      </c>
      <c r="M598" s="6">
        <f t="shared" si="86"/>
        <v>48017.43739286348</v>
      </c>
      <c r="N598" s="3">
        <f t="shared" si="87"/>
        <v>87.71697054449983</v>
      </c>
      <c r="O598" s="20">
        <f t="shared" si="88"/>
        <v>17.808314570228177</v>
      </c>
      <c r="P598" s="20">
        <f t="shared" si="89"/>
        <v>59.341020393426945</v>
      </c>
      <c r="Q598" s="3" t="s">
        <v>89</v>
      </c>
      <c r="R598" s="12">
        <v>9</v>
      </c>
      <c r="S598" s="1">
        <v>3</v>
      </c>
      <c r="T598" s="1">
        <v>18</v>
      </c>
      <c r="U598" s="1">
        <v>10</v>
      </c>
    </row>
    <row r="599" spans="1:21" ht="11.25">
      <c r="A599" s="1">
        <v>41000</v>
      </c>
      <c r="B599" s="1">
        <v>8</v>
      </c>
      <c r="C599" s="1" t="s">
        <v>83</v>
      </c>
      <c r="D599" s="1">
        <v>800</v>
      </c>
      <c r="E599" s="1" t="s">
        <v>17</v>
      </c>
      <c r="F599" s="1" t="s">
        <v>60</v>
      </c>
      <c r="G599" s="6">
        <v>8420106</v>
      </c>
      <c r="H599" s="6">
        <v>17668162</v>
      </c>
      <c r="I599" s="6">
        <v>439315</v>
      </c>
      <c r="J599" s="6">
        <v>632614</v>
      </c>
      <c r="K599" s="19">
        <f t="shared" si="84"/>
        <v>193299</v>
      </c>
      <c r="L599" s="6">
        <f t="shared" si="85"/>
        <v>19166.443212728907</v>
      </c>
      <c r="M599" s="6">
        <f t="shared" si="86"/>
        <v>27928.819153543867</v>
      </c>
      <c r="N599" s="3">
        <f t="shared" si="87"/>
        <v>109.83301160341688</v>
      </c>
      <c r="O599" s="20">
        <f t="shared" si="88"/>
        <v>44.00009105084051</v>
      </c>
      <c r="P599" s="20">
        <f t="shared" si="89"/>
        <v>45.71727703236901</v>
      </c>
      <c r="Q599" s="3" t="s">
        <v>89</v>
      </c>
      <c r="R599" s="12">
        <v>4</v>
      </c>
      <c r="S599" s="1">
        <v>9</v>
      </c>
      <c r="T599" s="1">
        <v>16</v>
      </c>
      <c r="U599" s="1">
        <v>20</v>
      </c>
    </row>
    <row r="600" spans="1:21" ht="11.25">
      <c r="A600" s="1">
        <v>41000</v>
      </c>
      <c r="B600" s="1">
        <v>8</v>
      </c>
      <c r="C600" s="1" t="s">
        <v>83</v>
      </c>
      <c r="D600" s="1">
        <v>920</v>
      </c>
      <c r="E600" s="1" t="s">
        <v>19</v>
      </c>
      <c r="F600" s="1" t="s">
        <v>60</v>
      </c>
      <c r="G600" s="6">
        <v>198093</v>
      </c>
      <c r="H600" s="6">
        <v>239355</v>
      </c>
      <c r="I600" s="6">
        <v>15812</v>
      </c>
      <c r="J600" s="6">
        <v>12914</v>
      </c>
      <c r="K600" s="19">
        <f t="shared" si="84"/>
        <v>-2898</v>
      </c>
      <c r="L600" s="6">
        <f t="shared" si="85"/>
        <v>12528.016696180117</v>
      </c>
      <c r="M600" s="6">
        <f t="shared" si="86"/>
        <v>18534.536162304477</v>
      </c>
      <c r="N600" s="3">
        <f t="shared" si="87"/>
        <v>20.82961033453983</v>
      </c>
      <c r="O600" s="20">
        <f t="shared" si="88"/>
        <v>-18.327852264103218</v>
      </c>
      <c r="P600" s="20">
        <f t="shared" si="89"/>
        <v>47.944695571452996</v>
      </c>
      <c r="Q600" s="3" t="s">
        <v>89</v>
      </c>
      <c r="R600" s="12">
        <v>14</v>
      </c>
      <c r="S600" s="1">
        <v>7</v>
      </c>
      <c r="T600" s="1">
        <v>18</v>
      </c>
      <c r="U600" s="1">
        <v>14</v>
      </c>
    </row>
    <row r="601" spans="1:21" ht="11.25">
      <c r="A601" s="1">
        <v>41000</v>
      </c>
      <c r="B601" s="1">
        <v>8</v>
      </c>
      <c r="C601" s="1" t="s">
        <v>83</v>
      </c>
      <c r="D601" s="1">
        <v>932</v>
      </c>
      <c r="E601" s="1" t="s">
        <v>21</v>
      </c>
      <c r="F601" s="1" t="s">
        <v>60</v>
      </c>
      <c r="G601" s="6">
        <v>3253759</v>
      </c>
      <c r="H601" s="6">
        <v>6586085</v>
      </c>
      <c r="I601" s="6">
        <v>126305</v>
      </c>
      <c r="J601" s="6">
        <v>165760</v>
      </c>
      <c r="K601" s="19">
        <f t="shared" si="84"/>
        <v>39455</v>
      </c>
      <c r="L601" s="6">
        <f t="shared" si="85"/>
        <v>25761.12584616603</v>
      </c>
      <c r="M601" s="6">
        <f t="shared" si="86"/>
        <v>39732.65564671814</v>
      </c>
      <c r="N601" s="3">
        <f t="shared" si="87"/>
        <v>102.4146533286577</v>
      </c>
      <c r="O601" s="20">
        <f t="shared" si="88"/>
        <v>31.23787656862358</v>
      </c>
      <c r="P601" s="20">
        <f t="shared" si="89"/>
        <v>54.23493477724486</v>
      </c>
      <c r="Q601" s="3" t="s">
        <v>89</v>
      </c>
      <c r="R601" s="12">
        <v>5</v>
      </c>
      <c r="S601" s="1">
        <v>4</v>
      </c>
      <c r="T601" s="1">
        <v>8</v>
      </c>
      <c r="U601" s="1">
        <v>2</v>
      </c>
    </row>
    <row r="602" spans="1:21" ht="11.25">
      <c r="A602" s="1">
        <v>41000</v>
      </c>
      <c r="B602" s="1">
        <v>8</v>
      </c>
      <c r="C602" s="1" t="s">
        <v>83</v>
      </c>
      <c r="D602" s="1">
        <v>81</v>
      </c>
      <c r="E602" s="1" t="s">
        <v>8</v>
      </c>
      <c r="F602" s="1" t="s">
        <v>60</v>
      </c>
      <c r="G602" s="6">
        <v>647830</v>
      </c>
      <c r="H602" s="6">
        <v>655399</v>
      </c>
      <c r="I602" s="6">
        <v>64044</v>
      </c>
      <c r="J602" s="6">
        <v>64818</v>
      </c>
      <c r="K602" s="19">
        <f t="shared" si="84"/>
        <v>774</v>
      </c>
      <c r="L602" s="6">
        <f t="shared" si="85"/>
        <v>10115.389419773905</v>
      </c>
      <c r="M602" s="6">
        <f t="shared" si="86"/>
        <v>10111.373383936561</v>
      </c>
      <c r="N602" s="3">
        <f t="shared" si="87"/>
        <v>1.168362070296225</v>
      </c>
      <c r="O602" s="20">
        <f t="shared" si="88"/>
        <v>1.2085441259134244</v>
      </c>
      <c r="P602" s="21">
        <f t="shared" si="89"/>
        <v>-0.0397022365692834</v>
      </c>
      <c r="Q602" s="3" t="s">
        <v>91</v>
      </c>
      <c r="R602" s="12">
        <v>11</v>
      </c>
      <c r="S602" s="1">
        <v>14</v>
      </c>
      <c r="T602" s="1">
        <v>16</v>
      </c>
      <c r="U602" s="1">
        <v>31</v>
      </c>
    </row>
    <row r="603" spans="1:21" ht="11.25">
      <c r="A603" s="1">
        <v>41000</v>
      </c>
      <c r="B603" s="1">
        <v>8</v>
      </c>
      <c r="C603" s="1" t="s">
        <v>83</v>
      </c>
      <c r="D603" s="1">
        <v>200</v>
      </c>
      <c r="E603" s="1" t="s">
        <v>10</v>
      </c>
      <c r="F603" s="1" t="s">
        <v>60</v>
      </c>
      <c r="G603" s="6">
        <v>57995</v>
      </c>
      <c r="H603" s="6">
        <v>101652</v>
      </c>
      <c r="I603" s="6">
        <v>2677</v>
      </c>
      <c r="J603" s="6">
        <v>3217</v>
      </c>
      <c r="K603" s="19">
        <f t="shared" si="84"/>
        <v>540</v>
      </c>
      <c r="L603" s="6">
        <f t="shared" si="85"/>
        <v>21664.176316772508</v>
      </c>
      <c r="M603" s="6">
        <f t="shared" si="86"/>
        <v>31598.38358719304</v>
      </c>
      <c r="N603" s="3">
        <f t="shared" si="87"/>
        <v>75.27717906716096</v>
      </c>
      <c r="O603" s="20">
        <f t="shared" si="88"/>
        <v>20.171834142697055</v>
      </c>
      <c r="P603" s="21">
        <f t="shared" si="89"/>
        <v>45.85545799278516</v>
      </c>
      <c r="Q603" s="3" t="s">
        <v>91</v>
      </c>
      <c r="R603" s="12">
        <v>8</v>
      </c>
      <c r="S603" s="1">
        <v>8</v>
      </c>
      <c r="T603" s="1">
        <v>3</v>
      </c>
      <c r="U603" s="1">
        <v>31</v>
      </c>
    </row>
    <row r="604" spans="1:21" ht="11.25">
      <c r="A604" s="1">
        <v>41000</v>
      </c>
      <c r="B604" s="1">
        <v>8</v>
      </c>
      <c r="C604" s="1" t="s">
        <v>83</v>
      </c>
      <c r="D604" s="1">
        <v>620</v>
      </c>
      <c r="E604" s="1" t="s">
        <v>15</v>
      </c>
      <c r="F604" s="1" t="s">
        <v>60</v>
      </c>
      <c r="G604" s="6">
        <v>3910052</v>
      </c>
      <c r="H604" s="6">
        <v>6871209</v>
      </c>
      <c r="I604" s="6">
        <v>280581</v>
      </c>
      <c r="J604" s="6">
        <v>361367</v>
      </c>
      <c r="K604" s="19">
        <f t="shared" si="84"/>
        <v>80786</v>
      </c>
      <c r="L604" s="6">
        <f t="shared" si="85"/>
        <v>13935.555151631792</v>
      </c>
      <c r="M604" s="6">
        <f t="shared" si="86"/>
        <v>19014.48942487831</v>
      </c>
      <c r="N604" s="3">
        <f t="shared" si="87"/>
        <v>75.73190842474729</v>
      </c>
      <c r="O604" s="20">
        <f t="shared" si="88"/>
        <v>28.792398629985637</v>
      </c>
      <c r="P604" s="3">
        <f t="shared" si="89"/>
        <v>36.44586970510319</v>
      </c>
      <c r="Q604" s="3" t="s">
        <v>91</v>
      </c>
      <c r="R604" s="12">
        <v>6</v>
      </c>
      <c r="S604" s="1">
        <v>11</v>
      </c>
      <c r="T604" s="1">
        <v>11</v>
      </c>
      <c r="U604" s="1">
        <v>25</v>
      </c>
    </row>
    <row r="605" spans="1:21" ht="11.25">
      <c r="A605" s="1">
        <v>41000</v>
      </c>
      <c r="B605" s="1">
        <v>8</v>
      </c>
      <c r="C605" s="1" t="s">
        <v>83</v>
      </c>
      <c r="D605" s="1">
        <v>700</v>
      </c>
      <c r="E605" s="1" t="s">
        <v>16</v>
      </c>
      <c r="F605" s="1" t="s">
        <v>60</v>
      </c>
      <c r="G605" s="6">
        <v>1918646</v>
      </c>
      <c r="H605" s="6">
        <v>4603644</v>
      </c>
      <c r="I605" s="6">
        <v>112321</v>
      </c>
      <c r="J605" s="6">
        <v>165766</v>
      </c>
      <c r="K605" s="19">
        <f t="shared" si="84"/>
        <v>53445</v>
      </c>
      <c r="L605" s="6">
        <f t="shared" si="85"/>
        <v>17081.81016906901</v>
      </c>
      <c r="M605" s="6">
        <f t="shared" si="86"/>
        <v>27771.943583123197</v>
      </c>
      <c r="N605" s="3">
        <f t="shared" si="87"/>
        <v>139.94233433369158</v>
      </c>
      <c r="O605" s="20">
        <f t="shared" si="88"/>
        <v>47.58237551303852</v>
      </c>
      <c r="P605" s="3">
        <f t="shared" si="89"/>
        <v>62.581970577166416</v>
      </c>
      <c r="Q605" s="3" t="s">
        <v>91</v>
      </c>
      <c r="R605" s="12">
        <v>3</v>
      </c>
      <c r="S605" s="1">
        <v>1</v>
      </c>
      <c r="T605" s="1">
        <v>7</v>
      </c>
      <c r="U605" s="1">
        <v>34</v>
      </c>
    </row>
    <row r="606" spans="1:21" ht="11.25">
      <c r="A606" s="1">
        <v>41000</v>
      </c>
      <c r="B606" s="1">
        <v>8</v>
      </c>
      <c r="C606" s="1" t="s">
        <v>83</v>
      </c>
      <c r="D606" s="1">
        <v>910</v>
      </c>
      <c r="E606" s="1" t="s">
        <v>18</v>
      </c>
      <c r="F606" s="1" t="s">
        <v>60</v>
      </c>
      <c r="G606" s="6">
        <v>1409144</v>
      </c>
      <c r="H606" s="6">
        <v>1972399</v>
      </c>
      <c r="I606" s="6">
        <v>33751</v>
      </c>
      <c r="J606" s="6">
        <v>31075</v>
      </c>
      <c r="K606" s="19">
        <f t="shared" si="84"/>
        <v>-2676</v>
      </c>
      <c r="L606" s="6">
        <f t="shared" si="85"/>
        <v>41751.17774288169</v>
      </c>
      <c r="M606" s="6">
        <f t="shared" si="86"/>
        <v>63472.21238938053</v>
      </c>
      <c r="N606" s="3">
        <f t="shared" si="87"/>
        <v>39.971429463560845</v>
      </c>
      <c r="O606" s="20">
        <f t="shared" si="88"/>
        <v>-7.928653965808419</v>
      </c>
      <c r="P606" s="3">
        <f t="shared" si="89"/>
        <v>52.02496269749452</v>
      </c>
      <c r="Q606" s="3" t="s">
        <v>91</v>
      </c>
      <c r="R606" s="12">
        <v>13</v>
      </c>
      <c r="S606" s="1">
        <v>5</v>
      </c>
      <c r="T606" s="1">
        <v>28</v>
      </c>
      <c r="U606" s="1">
        <v>25</v>
      </c>
    </row>
    <row r="607" spans="1:21" ht="11.25">
      <c r="A607" s="1">
        <v>41000</v>
      </c>
      <c r="B607" s="1">
        <v>8</v>
      </c>
      <c r="C607" s="1" t="s">
        <v>83</v>
      </c>
      <c r="D607" s="1">
        <v>931</v>
      </c>
      <c r="E607" s="1" t="s">
        <v>20</v>
      </c>
      <c r="F607" s="1" t="s">
        <v>60</v>
      </c>
      <c r="G607" s="6">
        <v>1582593</v>
      </c>
      <c r="H607" s="6">
        <v>2348478</v>
      </c>
      <c r="I607" s="6">
        <v>60714</v>
      </c>
      <c r="J607" s="6">
        <v>59463</v>
      </c>
      <c r="K607" s="19">
        <f t="shared" si="84"/>
        <v>-1251</v>
      </c>
      <c r="L607" s="6">
        <f t="shared" si="85"/>
        <v>26066.360312283825</v>
      </c>
      <c r="M607" s="6">
        <f t="shared" si="86"/>
        <v>39494.77826547601</v>
      </c>
      <c r="N607" s="3">
        <f t="shared" si="87"/>
        <v>48.39431237216392</v>
      </c>
      <c r="O607" s="3">
        <f t="shared" si="88"/>
        <v>-2.0604802846131087</v>
      </c>
      <c r="P607" s="20">
        <f t="shared" si="89"/>
        <v>51.51627535380923</v>
      </c>
      <c r="Q607" s="3" t="s">
        <v>92</v>
      </c>
      <c r="R607" s="12">
        <v>12</v>
      </c>
      <c r="S607" s="1">
        <v>6</v>
      </c>
      <c r="T607" s="1">
        <v>48</v>
      </c>
      <c r="U607" s="1">
        <v>3</v>
      </c>
    </row>
    <row r="608" spans="1:21" ht="11.25">
      <c r="A608" s="1">
        <v>41000</v>
      </c>
      <c r="B608" s="1">
        <v>8</v>
      </c>
      <c r="C608" s="1" t="s">
        <v>83</v>
      </c>
      <c r="D608" s="1">
        <v>500</v>
      </c>
      <c r="E608" s="1" t="s">
        <v>13</v>
      </c>
      <c r="F608" s="1" t="s">
        <v>60</v>
      </c>
      <c r="G608" s="6">
        <v>2421420</v>
      </c>
      <c r="H608" s="6">
        <v>4284851</v>
      </c>
      <c r="I608" s="6">
        <v>75291</v>
      </c>
      <c r="J608" s="6">
        <v>93432</v>
      </c>
      <c r="K608" s="19">
        <f t="shared" si="84"/>
        <v>18141</v>
      </c>
      <c r="L608" s="6">
        <f t="shared" si="85"/>
        <v>32160.8160337889</v>
      </c>
      <c r="M608" s="6">
        <f t="shared" si="86"/>
        <v>45860.6366127237</v>
      </c>
      <c r="N608" s="3">
        <f t="shared" si="87"/>
        <v>76.95612491843629</v>
      </c>
      <c r="O608" s="21">
        <f t="shared" si="88"/>
        <v>24.094513288440854</v>
      </c>
      <c r="P608" s="21">
        <f t="shared" si="89"/>
        <v>42.59786370016685</v>
      </c>
      <c r="Q608" s="3" t="s">
        <v>90</v>
      </c>
      <c r="R608" s="12">
        <v>7</v>
      </c>
      <c r="S608" s="1">
        <v>10</v>
      </c>
      <c r="T608" s="1">
        <v>26</v>
      </c>
      <c r="U608" s="1">
        <v>15</v>
      </c>
    </row>
    <row r="609" spans="1:21" ht="11.25">
      <c r="A609" s="1">
        <v>42000</v>
      </c>
      <c r="B609" s="1">
        <v>2</v>
      </c>
      <c r="C609" s="1" t="s">
        <v>83</v>
      </c>
      <c r="D609" s="1">
        <v>81</v>
      </c>
      <c r="E609" s="1" t="s">
        <v>8</v>
      </c>
      <c r="F609" s="1" t="s">
        <v>61</v>
      </c>
      <c r="G609" s="6">
        <v>899738</v>
      </c>
      <c r="H609" s="6">
        <v>1056301</v>
      </c>
      <c r="I609" s="6">
        <v>80451</v>
      </c>
      <c r="J609" s="6">
        <v>85057</v>
      </c>
      <c r="K609" s="19">
        <f t="shared" si="84"/>
        <v>4606</v>
      </c>
      <c r="L609" s="6">
        <f t="shared" si="85"/>
        <v>11183.677020795267</v>
      </c>
      <c r="M609" s="6">
        <f t="shared" si="86"/>
        <v>12418.74272546645</v>
      </c>
      <c r="N609" s="3">
        <f t="shared" si="87"/>
        <v>17.400954500087806</v>
      </c>
      <c r="O609" s="20">
        <f t="shared" si="88"/>
        <v>5.725224049421396</v>
      </c>
      <c r="P609" s="21">
        <f t="shared" si="89"/>
        <v>11.04346721006575</v>
      </c>
      <c r="Q609" s="3" t="s">
        <v>91</v>
      </c>
      <c r="R609" s="12">
        <v>9</v>
      </c>
      <c r="S609" s="1">
        <v>14</v>
      </c>
      <c r="T609" s="1">
        <v>11</v>
      </c>
      <c r="U609" s="1">
        <v>23</v>
      </c>
    </row>
    <row r="610" spans="1:21" ht="11.25">
      <c r="A610" s="1">
        <v>42000</v>
      </c>
      <c r="B610" s="1">
        <v>2</v>
      </c>
      <c r="C610" s="1" t="s">
        <v>83</v>
      </c>
      <c r="D610" s="1">
        <v>700</v>
      </c>
      <c r="E610" s="1" t="s">
        <v>16</v>
      </c>
      <c r="F610" s="1" t="s">
        <v>61</v>
      </c>
      <c r="G610" s="6">
        <v>10150438</v>
      </c>
      <c r="H610" s="6">
        <v>21271403</v>
      </c>
      <c r="I610" s="6">
        <v>469944</v>
      </c>
      <c r="J610" s="6">
        <v>523625</v>
      </c>
      <c r="K610" s="19">
        <f t="shared" si="84"/>
        <v>53681</v>
      </c>
      <c r="L610" s="6">
        <f t="shared" si="85"/>
        <v>21599.250123418962</v>
      </c>
      <c r="M610" s="6">
        <f t="shared" si="86"/>
        <v>40623.35259011697</v>
      </c>
      <c r="N610" s="3">
        <f t="shared" si="87"/>
        <v>109.56142976293242</v>
      </c>
      <c r="O610" s="3">
        <f t="shared" si="88"/>
        <v>11.422850382173188</v>
      </c>
      <c r="P610" s="20">
        <f t="shared" si="89"/>
        <v>88.0776062038892</v>
      </c>
      <c r="Q610" s="3" t="s">
        <v>92</v>
      </c>
      <c r="R610" s="12">
        <v>6</v>
      </c>
      <c r="S610" s="1">
        <v>1</v>
      </c>
      <c r="T610" s="1">
        <v>45</v>
      </c>
      <c r="U610" s="1">
        <v>10</v>
      </c>
    </row>
    <row r="611" spans="1:21" ht="11.25">
      <c r="A611" s="1">
        <v>42000</v>
      </c>
      <c r="B611" s="1">
        <v>2</v>
      </c>
      <c r="C611" s="1" t="s">
        <v>83</v>
      </c>
      <c r="D611" s="1">
        <v>932</v>
      </c>
      <c r="E611" s="1" t="s">
        <v>21</v>
      </c>
      <c r="F611" s="1" t="s">
        <v>61</v>
      </c>
      <c r="G611" s="6">
        <v>11404904</v>
      </c>
      <c r="H611" s="6">
        <v>18994860</v>
      </c>
      <c r="I611" s="6">
        <v>410294</v>
      </c>
      <c r="J611" s="6">
        <v>457514</v>
      </c>
      <c r="K611" s="19">
        <f t="shared" si="84"/>
        <v>47220</v>
      </c>
      <c r="L611" s="6">
        <f t="shared" si="85"/>
        <v>27796.906608432004</v>
      </c>
      <c r="M611" s="6">
        <f t="shared" si="86"/>
        <v>41517.54918975157</v>
      </c>
      <c r="N611" s="3">
        <f t="shared" si="87"/>
        <v>66.54993325678147</v>
      </c>
      <c r="O611" s="3">
        <f t="shared" si="88"/>
        <v>11.508820504321292</v>
      </c>
      <c r="P611" s="20">
        <f t="shared" si="89"/>
        <v>49.36032190415569</v>
      </c>
      <c r="Q611" s="3" t="s">
        <v>92</v>
      </c>
      <c r="R611" s="12">
        <v>5</v>
      </c>
      <c r="S611" s="1">
        <v>4</v>
      </c>
      <c r="T611" s="1">
        <v>41</v>
      </c>
      <c r="U611" s="1">
        <v>3</v>
      </c>
    </row>
    <row r="612" spans="1:21" ht="11.25">
      <c r="A612" s="1">
        <v>42000</v>
      </c>
      <c r="B612" s="1">
        <v>2</v>
      </c>
      <c r="C612" s="1" t="s">
        <v>83</v>
      </c>
      <c r="D612" s="1">
        <v>100</v>
      </c>
      <c r="E612" s="1" t="s">
        <v>9</v>
      </c>
      <c r="F612" s="1" t="s">
        <v>61</v>
      </c>
      <c r="G612" s="6">
        <v>734127</v>
      </c>
      <c r="H612" s="6">
        <v>1272169</v>
      </c>
      <c r="I612" s="6">
        <v>45741</v>
      </c>
      <c r="J612" s="6">
        <v>66675</v>
      </c>
      <c r="K612" s="19">
        <f t="shared" si="84"/>
        <v>20934</v>
      </c>
      <c r="L612" s="6">
        <f t="shared" si="85"/>
        <v>16049.649111300585</v>
      </c>
      <c r="M612" s="6">
        <f t="shared" si="86"/>
        <v>19080.149981252343</v>
      </c>
      <c r="N612" s="3">
        <f t="shared" si="87"/>
        <v>73.29004382075581</v>
      </c>
      <c r="O612" s="21">
        <f t="shared" si="88"/>
        <v>45.76638027152882</v>
      </c>
      <c r="P612" s="21">
        <f t="shared" si="89"/>
        <v>18.88203816130769</v>
      </c>
      <c r="Q612" s="3" t="s">
        <v>90</v>
      </c>
      <c r="R612" s="12">
        <v>1</v>
      </c>
      <c r="S612" s="1">
        <v>12</v>
      </c>
      <c r="T612" s="1">
        <v>36</v>
      </c>
      <c r="U612" s="1">
        <v>31</v>
      </c>
    </row>
    <row r="613" spans="1:21" ht="11.25">
      <c r="A613" s="1">
        <v>42000</v>
      </c>
      <c r="B613" s="1">
        <v>2</v>
      </c>
      <c r="C613" s="1" t="s">
        <v>83</v>
      </c>
      <c r="D613" s="1">
        <v>200</v>
      </c>
      <c r="E613" s="1" t="s">
        <v>10</v>
      </c>
      <c r="F613" s="1" t="s">
        <v>61</v>
      </c>
      <c r="G613" s="6">
        <v>1565483</v>
      </c>
      <c r="H613" s="6">
        <v>1840602</v>
      </c>
      <c r="I613" s="6">
        <v>36562</v>
      </c>
      <c r="J613" s="6">
        <v>26565</v>
      </c>
      <c r="K613" s="19">
        <f t="shared" si="84"/>
        <v>-9997</v>
      </c>
      <c r="L613" s="6">
        <f t="shared" si="85"/>
        <v>42817.21459438762</v>
      </c>
      <c r="M613" s="6">
        <f t="shared" si="86"/>
        <v>69286.7306606437</v>
      </c>
      <c r="N613" s="3">
        <f t="shared" si="87"/>
        <v>17.574065001025254</v>
      </c>
      <c r="O613" s="21">
        <f t="shared" si="88"/>
        <v>-27.342596138066845</v>
      </c>
      <c r="P613" s="21">
        <f t="shared" si="89"/>
        <v>61.81979915556126</v>
      </c>
      <c r="Q613" s="3" t="s">
        <v>90</v>
      </c>
      <c r="R613" s="12">
        <v>13</v>
      </c>
      <c r="S613" s="1">
        <v>2</v>
      </c>
      <c r="T613" s="1">
        <v>33</v>
      </c>
      <c r="U613" s="1">
        <v>18</v>
      </c>
    </row>
    <row r="614" spans="1:21" ht="11.25">
      <c r="A614" s="1">
        <v>42000</v>
      </c>
      <c r="B614" s="1">
        <v>2</v>
      </c>
      <c r="C614" s="1" t="s">
        <v>83</v>
      </c>
      <c r="D614" s="1">
        <v>300</v>
      </c>
      <c r="E614" s="1" t="s">
        <v>11</v>
      </c>
      <c r="F614" s="1" t="s">
        <v>61</v>
      </c>
      <c r="G614" s="6">
        <v>10252584</v>
      </c>
      <c r="H614" s="6">
        <v>14599836</v>
      </c>
      <c r="I614" s="6">
        <v>335776</v>
      </c>
      <c r="J614" s="6">
        <v>378976</v>
      </c>
      <c r="K614" s="19">
        <f t="shared" si="84"/>
        <v>43200</v>
      </c>
      <c r="L614" s="6">
        <f t="shared" si="85"/>
        <v>30533.998856380444</v>
      </c>
      <c r="M614" s="6">
        <f t="shared" si="86"/>
        <v>38524.43426496664</v>
      </c>
      <c r="N614" s="3">
        <f t="shared" si="87"/>
        <v>42.401525313033275</v>
      </c>
      <c r="O614" s="21">
        <f t="shared" si="88"/>
        <v>12.865720003812076</v>
      </c>
      <c r="P614" s="21">
        <f t="shared" si="89"/>
        <v>26.168977886486378</v>
      </c>
      <c r="Q614" s="3" t="s">
        <v>90</v>
      </c>
      <c r="R614" s="12">
        <v>4</v>
      </c>
      <c r="S614" s="1">
        <v>10</v>
      </c>
      <c r="T614" s="1">
        <v>42</v>
      </c>
      <c r="U614" s="1">
        <v>42</v>
      </c>
    </row>
    <row r="615" spans="1:21" ht="11.25">
      <c r="A615" s="1">
        <v>42000</v>
      </c>
      <c r="B615" s="1">
        <v>2</v>
      </c>
      <c r="C615" s="1" t="s">
        <v>83</v>
      </c>
      <c r="D615" s="1">
        <v>400</v>
      </c>
      <c r="E615" s="1" t="s">
        <v>12</v>
      </c>
      <c r="F615" s="1" t="s">
        <v>61</v>
      </c>
      <c r="G615" s="6">
        <v>36252144</v>
      </c>
      <c r="H615" s="6">
        <v>48813565</v>
      </c>
      <c r="I615" s="6">
        <v>1050544</v>
      </c>
      <c r="J615" s="6">
        <v>954659</v>
      </c>
      <c r="K615" s="19">
        <f t="shared" si="84"/>
        <v>-95885</v>
      </c>
      <c r="L615" s="6">
        <f t="shared" si="85"/>
        <v>34507.97301207755</v>
      </c>
      <c r="M615" s="6">
        <f t="shared" si="86"/>
        <v>51131.938210397646</v>
      </c>
      <c r="N615" s="3">
        <f t="shared" si="87"/>
        <v>34.65014648512928</v>
      </c>
      <c r="O615" s="21">
        <f t="shared" si="88"/>
        <v>-9.127176015473893</v>
      </c>
      <c r="P615" s="21">
        <f t="shared" si="89"/>
        <v>48.17427321072096</v>
      </c>
      <c r="Q615" s="3" t="s">
        <v>90</v>
      </c>
      <c r="R615" s="12">
        <v>11</v>
      </c>
      <c r="S615" s="1">
        <v>5</v>
      </c>
      <c r="T615" s="1">
        <v>39</v>
      </c>
      <c r="U615" s="1">
        <v>15</v>
      </c>
    </row>
    <row r="616" spans="1:21" ht="11.25">
      <c r="A616" s="1">
        <v>42000</v>
      </c>
      <c r="B616" s="1">
        <v>2</v>
      </c>
      <c r="C616" s="1" t="s">
        <v>83</v>
      </c>
      <c r="D616" s="1">
        <v>500</v>
      </c>
      <c r="E616" s="1" t="s">
        <v>13</v>
      </c>
      <c r="F616" s="1" t="s">
        <v>61</v>
      </c>
      <c r="G616" s="6">
        <v>10692511</v>
      </c>
      <c r="H616" s="6">
        <v>17169772</v>
      </c>
      <c r="I616" s="6">
        <v>299889</v>
      </c>
      <c r="J616" s="6">
        <v>351659</v>
      </c>
      <c r="K616" s="19">
        <f t="shared" si="84"/>
        <v>51770</v>
      </c>
      <c r="L616" s="6">
        <f t="shared" si="85"/>
        <v>35654.89564472188</v>
      </c>
      <c r="M616" s="6">
        <f t="shared" si="86"/>
        <v>48825.06064113246</v>
      </c>
      <c r="N616" s="3">
        <f t="shared" si="87"/>
        <v>60.577548154965655</v>
      </c>
      <c r="O616" s="21">
        <f t="shared" si="88"/>
        <v>17.26305399664543</v>
      </c>
      <c r="P616" s="21">
        <f t="shared" si="89"/>
        <v>36.937886812635234</v>
      </c>
      <c r="Q616" s="3" t="s">
        <v>90</v>
      </c>
      <c r="R616" s="12">
        <v>3</v>
      </c>
      <c r="S616" s="1">
        <v>8</v>
      </c>
      <c r="T616" s="1">
        <v>35</v>
      </c>
      <c r="U616" s="1">
        <v>21</v>
      </c>
    </row>
    <row r="617" spans="1:21" ht="11.25">
      <c r="A617" s="1">
        <v>42000</v>
      </c>
      <c r="B617" s="1">
        <v>2</v>
      </c>
      <c r="C617" s="1" t="s">
        <v>83</v>
      </c>
      <c r="D617" s="1">
        <v>610</v>
      </c>
      <c r="E617" s="1" t="s">
        <v>14</v>
      </c>
      <c r="F617" s="1" t="s">
        <v>61</v>
      </c>
      <c r="G617" s="6">
        <v>9609215</v>
      </c>
      <c r="H617" s="6">
        <v>14266522</v>
      </c>
      <c r="I617" s="6">
        <v>298982</v>
      </c>
      <c r="J617" s="6">
        <v>301778</v>
      </c>
      <c r="K617" s="19">
        <f t="shared" si="84"/>
        <v>2796</v>
      </c>
      <c r="L617" s="6">
        <f t="shared" si="85"/>
        <v>32139.77764547698</v>
      </c>
      <c r="M617" s="6">
        <f t="shared" si="86"/>
        <v>47274.89081377701</v>
      </c>
      <c r="N617" s="3">
        <f t="shared" si="87"/>
        <v>48.46709122441324</v>
      </c>
      <c r="O617" s="3">
        <f t="shared" si="88"/>
        <v>0.9351733549176844</v>
      </c>
      <c r="P617" s="3">
        <f t="shared" si="89"/>
        <v>47.091530424542285</v>
      </c>
      <c r="Q617" s="3" t="s">
        <v>90</v>
      </c>
      <c r="R617" s="12">
        <v>10</v>
      </c>
      <c r="S617" s="1">
        <v>6</v>
      </c>
      <c r="T617" s="1">
        <v>48</v>
      </c>
      <c r="U617" s="1">
        <v>25</v>
      </c>
    </row>
    <row r="618" spans="1:21" ht="11.25">
      <c r="A618" s="1">
        <v>42000</v>
      </c>
      <c r="B618" s="1">
        <v>2</v>
      </c>
      <c r="C618" s="1" t="s">
        <v>83</v>
      </c>
      <c r="D618" s="1">
        <v>620</v>
      </c>
      <c r="E618" s="1" t="s">
        <v>15</v>
      </c>
      <c r="F618" s="1" t="s">
        <v>61</v>
      </c>
      <c r="G618" s="6">
        <v>15015500</v>
      </c>
      <c r="H618" s="6">
        <v>21832882</v>
      </c>
      <c r="I618" s="6">
        <v>1067853</v>
      </c>
      <c r="J618" s="6">
        <v>1176511</v>
      </c>
      <c r="K618" s="19">
        <f t="shared" si="84"/>
        <v>108658</v>
      </c>
      <c r="L618" s="6">
        <f t="shared" si="85"/>
        <v>14061.392345201071</v>
      </c>
      <c r="M618" s="6">
        <f t="shared" si="86"/>
        <v>18557.312256323996</v>
      </c>
      <c r="N618" s="3">
        <f t="shared" si="87"/>
        <v>45.402297625786694</v>
      </c>
      <c r="O618" s="3">
        <f t="shared" si="88"/>
        <v>10.175370580033016</v>
      </c>
      <c r="P618" s="3">
        <f t="shared" si="89"/>
        <v>31.973504477722003</v>
      </c>
      <c r="Q618" s="3" t="s">
        <v>90</v>
      </c>
      <c r="R618" s="12">
        <v>8</v>
      </c>
      <c r="S618" s="1">
        <v>9</v>
      </c>
      <c r="T618" s="1">
        <v>44</v>
      </c>
      <c r="U618" s="1">
        <v>37</v>
      </c>
    </row>
    <row r="619" spans="1:21" ht="11.25">
      <c r="A619" s="1">
        <v>42000</v>
      </c>
      <c r="B619" s="1">
        <v>2</v>
      </c>
      <c r="C619" s="1" t="s">
        <v>83</v>
      </c>
      <c r="D619" s="1">
        <v>800</v>
      </c>
      <c r="E619" s="1" t="s">
        <v>17</v>
      </c>
      <c r="F619" s="1" t="s">
        <v>61</v>
      </c>
      <c r="G619" s="6">
        <v>43550222</v>
      </c>
      <c r="H619" s="6">
        <v>76378208</v>
      </c>
      <c r="I619" s="6">
        <v>1895539</v>
      </c>
      <c r="J619" s="6">
        <v>2355732</v>
      </c>
      <c r="K619" s="19">
        <f t="shared" si="84"/>
        <v>460193</v>
      </c>
      <c r="L619" s="6">
        <f t="shared" si="85"/>
        <v>22975.112619682317</v>
      </c>
      <c r="M619" s="6">
        <f t="shared" si="86"/>
        <v>32422.28233092729</v>
      </c>
      <c r="N619" s="3">
        <f t="shared" si="87"/>
        <v>75.37960656090341</v>
      </c>
      <c r="O619" s="3">
        <f t="shared" si="88"/>
        <v>24.277685660912283</v>
      </c>
      <c r="P619" s="3">
        <f t="shared" si="89"/>
        <v>41.11914430030594</v>
      </c>
      <c r="Q619" s="3" t="s">
        <v>90</v>
      </c>
      <c r="R619" s="12">
        <v>2</v>
      </c>
      <c r="S619" s="1">
        <v>7</v>
      </c>
      <c r="T619" s="1">
        <v>48</v>
      </c>
      <c r="U619" s="1">
        <v>31</v>
      </c>
    </row>
    <row r="620" spans="1:21" ht="11.25">
      <c r="A620" s="1">
        <v>42000</v>
      </c>
      <c r="B620" s="1">
        <v>2</v>
      </c>
      <c r="C620" s="1" t="s">
        <v>83</v>
      </c>
      <c r="D620" s="1">
        <v>910</v>
      </c>
      <c r="E620" s="1" t="s">
        <v>18</v>
      </c>
      <c r="F620" s="1" t="s">
        <v>61</v>
      </c>
      <c r="G620" s="6">
        <v>5599962</v>
      </c>
      <c r="H620" s="6">
        <v>7078834</v>
      </c>
      <c r="I620" s="6">
        <v>133998</v>
      </c>
      <c r="J620" s="6">
        <v>112535</v>
      </c>
      <c r="K620" s="19">
        <f t="shared" si="84"/>
        <v>-21463</v>
      </c>
      <c r="L620" s="6">
        <f t="shared" si="85"/>
        <v>41791.38494604397</v>
      </c>
      <c r="M620" s="6">
        <f t="shared" si="86"/>
        <v>62903.398942551205</v>
      </c>
      <c r="N620" s="3">
        <f t="shared" si="87"/>
        <v>26.408607772695603</v>
      </c>
      <c r="O620" s="3">
        <f t="shared" si="88"/>
        <v>-16.017403244824546</v>
      </c>
      <c r="P620" s="3">
        <f t="shared" si="89"/>
        <v>50.517622289293705</v>
      </c>
      <c r="Q620" s="3" t="s">
        <v>90</v>
      </c>
      <c r="R620" s="12">
        <v>12</v>
      </c>
      <c r="S620" s="1">
        <v>3</v>
      </c>
      <c r="T620" s="1">
        <v>44</v>
      </c>
      <c r="U620" s="1">
        <v>32</v>
      </c>
    </row>
    <row r="621" spans="1:21" ht="11.25">
      <c r="A621" s="1">
        <v>42000</v>
      </c>
      <c r="B621" s="1">
        <v>2</v>
      </c>
      <c r="C621" s="1" t="s">
        <v>83</v>
      </c>
      <c r="D621" s="1">
        <v>920</v>
      </c>
      <c r="E621" s="1" t="s">
        <v>19</v>
      </c>
      <c r="F621" s="1" t="s">
        <v>61</v>
      </c>
      <c r="G621" s="6">
        <v>1007372</v>
      </c>
      <c r="H621" s="6">
        <v>826033</v>
      </c>
      <c r="I621" s="6">
        <v>66049</v>
      </c>
      <c r="J621" s="6">
        <v>43074</v>
      </c>
      <c r="K621" s="19">
        <f t="shared" si="84"/>
        <v>-22975</v>
      </c>
      <c r="L621" s="6">
        <f t="shared" si="85"/>
        <v>15251.888749261912</v>
      </c>
      <c r="M621" s="6">
        <f t="shared" si="86"/>
        <v>19177.067372428843</v>
      </c>
      <c r="N621" s="3">
        <f t="shared" si="87"/>
        <v>-18.0011951890662</v>
      </c>
      <c r="O621" s="3">
        <f t="shared" si="88"/>
        <v>-34.784780995927264</v>
      </c>
      <c r="P621" s="3">
        <f t="shared" si="89"/>
        <v>25.735688790392473</v>
      </c>
      <c r="Q621" s="3" t="s">
        <v>90</v>
      </c>
      <c r="R621" s="12">
        <v>14</v>
      </c>
      <c r="S621" s="1">
        <v>11</v>
      </c>
      <c r="T621" s="1">
        <v>42</v>
      </c>
      <c r="U621" s="1">
        <v>43</v>
      </c>
    </row>
    <row r="622" spans="1:21" ht="11.25">
      <c r="A622" s="1">
        <v>42000</v>
      </c>
      <c r="B622" s="1">
        <v>2</v>
      </c>
      <c r="C622" s="1" t="s">
        <v>83</v>
      </c>
      <c r="D622" s="1">
        <v>931</v>
      </c>
      <c r="E622" s="1" t="s">
        <v>20</v>
      </c>
      <c r="F622" s="1" t="s">
        <v>61</v>
      </c>
      <c r="G622" s="6">
        <v>5360932</v>
      </c>
      <c r="H622" s="6">
        <v>6737615</v>
      </c>
      <c r="I622" s="6">
        <v>152696</v>
      </c>
      <c r="J622" s="6">
        <v>168365</v>
      </c>
      <c r="K622" s="19">
        <f t="shared" si="84"/>
        <v>15669</v>
      </c>
      <c r="L622" s="6">
        <f t="shared" si="85"/>
        <v>35108.52936553676</v>
      </c>
      <c r="M622" s="6">
        <f t="shared" si="86"/>
        <v>40017.90752234728</v>
      </c>
      <c r="N622" s="3">
        <f t="shared" si="87"/>
        <v>25.67991908869578</v>
      </c>
      <c r="O622" s="3">
        <f t="shared" si="88"/>
        <v>10.26156546340442</v>
      </c>
      <c r="P622" s="3">
        <f t="shared" si="89"/>
        <v>13.983434354928214</v>
      </c>
      <c r="Q622" s="3" t="s">
        <v>90</v>
      </c>
      <c r="R622" s="12">
        <v>7</v>
      </c>
      <c r="S622" s="1">
        <v>13</v>
      </c>
      <c r="T622" s="1">
        <v>28</v>
      </c>
      <c r="U622" s="1">
        <v>49</v>
      </c>
    </row>
    <row r="623" spans="1:21" ht="11.25">
      <c r="A623" s="1">
        <v>44000</v>
      </c>
      <c r="B623" s="1">
        <v>1</v>
      </c>
      <c r="C623" s="1" t="s">
        <v>83</v>
      </c>
      <c r="D623" s="1">
        <v>910</v>
      </c>
      <c r="E623" s="1" t="s">
        <v>18</v>
      </c>
      <c r="F623" s="1" t="s">
        <v>62</v>
      </c>
      <c r="G623" s="6">
        <v>471652</v>
      </c>
      <c r="H623" s="6">
        <v>737995</v>
      </c>
      <c r="I623" s="6">
        <v>11011</v>
      </c>
      <c r="J623" s="6">
        <v>10749</v>
      </c>
      <c r="K623" s="19">
        <f t="shared" si="84"/>
        <v>-262</v>
      </c>
      <c r="L623" s="6">
        <f t="shared" si="85"/>
        <v>42834.61992552902</v>
      </c>
      <c r="M623" s="6">
        <f t="shared" si="86"/>
        <v>68657.08437994232</v>
      </c>
      <c r="N623" s="3">
        <f t="shared" si="87"/>
        <v>56.47023653032321</v>
      </c>
      <c r="O623" s="20">
        <f t="shared" si="88"/>
        <v>-2.379438743075102</v>
      </c>
      <c r="P623" s="20">
        <f t="shared" si="89"/>
        <v>60.284098468265746</v>
      </c>
      <c r="Q623" s="3" t="s">
        <v>89</v>
      </c>
      <c r="R623" s="12">
        <v>11</v>
      </c>
      <c r="S623" s="1">
        <v>3</v>
      </c>
      <c r="T623" s="1">
        <v>14</v>
      </c>
      <c r="U623" s="1">
        <v>3</v>
      </c>
    </row>
    <row r="624" spans="1:21" ht="11.25">
      <c r="A624" s="1">
        <v>44000</v>
      </c>
      <c r="B624" s="1">
        <v>1</v>
      </c>
      <c r="C624" s="1" t="s">
        <v>83</v>
      </c>
      <c r="D624" s="1">
        <v>200</v>
      </c>
      <c r="E624" s="1" t="s">
        <v>10</v>
      </c>
      <c r="F624" s="1" t="s">
        <v>62</v>
      </c>
      <c r="G624" s="6">
        <v>5362</v>
      </c>
      <c r="H624" s="6">
        <v>12539</v>
      </c>
      <c r="I624" s="6">
        <v>278</v>
      </c>
      <c r="J624" s="6">
        <v>429</v>
      </c>
      <c r="K624" s="19">
        <f t="shared" si="84"/>
        <v>151</v>
      </c>
      <c r="L624" s="6">
        <f t="shared" si="85"/>
        <v>19287.769784172662</v>
      </c>
      <c r="M624" s="6">
        <f t="shared" si="86"/>
        <v>29228.43822843823</v>
      </c>
      <c r="N624" s="3">
        <f t="shared" si="87"/>
        <v>133.84930995897057</v>
      </c>
      <c r="O624" s="20">
        <f t="shared" si="88"/>
        <v>54.31654676258992</v>
      </c>
      <c r="P624" s="21">
        <f t="shared" si="89"/>
        <v>51.538713679705864</v>
      </c>
      <c r="Q624" s="3" t="s">
        <v>91</v>
      </c>
      <c r="R624" s="12">
        <v>1</v>
      </c>
      <c r="S624" s="1">
        <v>4</v>
      </c>
      <c r="T624" s="1">
        <v>1</v>
      </c>
      <c r="U624" s="1">
        <v>25</v>
      </c>
    </row>
    <row r="625" spans="1:21" ht="11.25">
      <c r="A625" s="1">
        <v>44000</v>
      </c>
      <c r="B625" s="1">
        <v>1</v>
      </c>
      <c r="C625" s="1" t="s">
        <v>83</v>
      </c>
      <c r="D625" s="1">
        <v>920</v>
      </c>
      <c r="E625" s="1" t="s">
        <v>19</v>
      </c>
      <c r="F625" s="1" t="s">
        <v>62</v>
      </c>
      <c r="G625" s="6">
        <v>350822</v>
      </c>
      <c r="H625" s="6">
        <v>361513</v>
      </c>
      <c r="I625" s="6">
        <v>13504</v>
      </c>
      <c r="J625" s="6">
        <v>9201</v>
      </c>
      <c r="K625" s="19">
        <f t="shared" si="84"/>
        <v>-4303</v>
      </c>
      <c r="L625" s="6">
        <f t="shared" si="85"/>
        <v>25979.1172985782</v>
      </c>
      <c r="M625" s="6">
        <f t="shared" si="86"/>
        <v>39290.62058471905</v>
      </c>
      <c r="N625" s="3">
        <f t="shared" si="87"/>
        <v>3.047414358278555</v>
      </c>
      <c r="O625" s="3">
        <f t="shared" si="88"/>
        <v>-31.8646327014218</v>
      </c>
      <c r="P625" s="20">
        <f t="shared" si="89"/>
        <v>51.239243940244926</v>
      </c>
      <c r="Q625" s="3" t="s">
        <v>91</v>
      </c>
      <c r="R625" s="12">
        <v>14</v>
      </c>
      <c r="S625" s="1">
        <v>5</v>
      </c>
      <c r="T625" s="1">
        <v>37</v>
      </c>
      <c r="U625" s="1">
        <v>6</v>
      </c>
    </row>
    <row r="626" spans="1:21" ht="11.25">
      <c r="A626" s="1">
        <v>44000</v>
      </c>
      <c r="B626" s="1">
        <v>1</v>
      </c>
      <c r="C626" s="1" t="s">
        <v>83</v>
      </c>
      <c r="D626" s="1">
        <v>500</v>
      </c>
      <c r="E626" s="1" t="s">
        <v>13</v>
      </c>
      <c r="F626" s="1" t="s">
        <v>62</v>
      </c>
      <c r="G626" s="6">
        <v>550938</v>
      </c>
      <c r="H626" s="6">
        <v>1103573</v>
      </c>
      <c r="I626" s="6">
        <v>17707</v>
      </c>
      <c r="J626" s="6">
        <v>19460</v>
      </c>
      <c r="K626" s="19">
        <f t="shared" si="84"/>
        <v>1753</v>
      </c>
      <c r="L626" s="6">
        <f t="shared" si="85"/>
        <v>31114.13565256678</v>
      </c>
      <c r="M626" s="6">
        <f t="shared" si="86"/>
        <v>56709.81500513874</v>
      </c>
      <c r="N626" s="3">
        <f t="shared" si="87"/>
        <v>100.30802014019726</v>
      </c>
      <c r="O626" s="21">
        <f t="shared" si="88"/>
        <v>9.900039532388316</v>
      </c>
      <c r="P626" s="20">
        <f t="shared" si="89"/>
        <v>82.26382901451557</v>
      </c>
      <c r="Q626" s="3" t="s">
        <v>92</v>
      </c>
      <c r="R626" s="12">
        <v>6</v>
      </c>
      <c r="S626" s="1">
        <v>1</v>
      </c>
      <c r="T626" s="1">
        <v>46</v>
      </c>
      <c r="U626" s="1">
        <v>1</v>
      </c>
    </row>
    <row r="627" spans="1:21" ht="11.25">
      <c r="A627" s="1">
        <v>44000</v>
      </c>
      <c r="B627" s="1">
        <v>1</v>
      </c>
      <c r="C627" s="1" t="s">
        <v>83</v>
      </c>
      <c r="D627" s="1">
        <v>620</v>
      </c>
      <c r="E627" s="1" t="s">
        <v>15</v>
      </c>
      <c r="F627" s="1" t="s">
        <v>62</v>
      </c>
      <c r="G627" s="6">
        <v>1284155</v>
      </c>
      <c r="H627" s="6">
        <v>1998994</v>
      </c>
      <c r="I627" s="6">
        <v>90508</v>
      </c>
      <c r="J627" s="6">
        <v>99978</v>
      </c>
      <c r="K627" s="19">
        <f t="shared" si="84"/>
        <v>9470</v>
      </c>
      <c r="L627" s="6">
        <f t="shared" si="85"/>
        <v>14188.303796349493</v>
      </c>
      <c r="M627" s="6">
        <f t="shared" si="86"/>
        <v>19994.338754525994</v>
      </c>
      <c r="N627" s="3">
        <f t="shared" si="87"/>
        <v>55.666099497334834</v>
      </c>
      <c r="O627" s="3">
        <f t="shared" si="88"/>
        <v>10.463163477261684</v>
      </c>
      <c r="P627" s="20">
        <f t="shared" si="89"/>
        <v>40.92127601377082</v>
      </c>
      <c r="Q627" s="3" t="s">
        <v>92</v>
      </c>
      <c r="R627" s="12">
        <v>5</v>
      </c>
      <c r="S627" s="1">
        <v>9</v>
      </c>
      <c r="T627" s="1">
        <v>43</v>
      </c>
      <c r="U627" s="1">
        <v>16</v>
      </c>
    </row>
    <row r="628" spans="1:21" ht="11.25">
      <c r="A628" s="1">
        <v>44000</v>
      </c>
      <c r="B628" s="1">
        <v>1</v>
      </c>
      <c r="C628" s="1" t="s">
        <v>83</v>
      </c>
      <c r="D628" s="1">
        <v>932</v>
      </c>
      <c r="E628" s="1" t="s">
        <v>21</v>
      </c>
      <c r="F628" s="1" t="s">
        <v>62</v>
      </c>
      <c r="G628" s="6">
        <v>976109</v>
      </c>
      <c r="H628" s="6">
        <v>1614385</v>
      </c>
      <c r="I628" s="6">
        <v>30099</v>
      </c>
      <c r="J628" s="6">
        <v>34122</v>
      </c>
      <c r="K628" s="19">
        <f t="shared" si="84"/>
        <v>4023</v>
      </c>
      <c r="L628" s="6">
        <f t="shared" si="85"/>
        <v>32429.94783879863</v>
      </c>
      <c r="M628" s="6">
        <f t="shared" si="86"/>
        <v>47312.144657405785</v>
      </c>
      <c r="N628" s="3">
        <f t="shared" si="87"/>
        <v>65.38982839006708</v>
      </c>
      <c r="O628" s="3">
        <f t="shared" si="88"/>
        <v>13.365892554569925</v>
      </c>
      <c r="P628" s="20">
        <f t="shared" si="89"/>
        <v>45.89028910124349</v>
      </c>
      <c r="Q628" s="3" t="s">
        <v>92</v>
      </c>
      <c r="R628" s="12">
        <v>4</v>
      </c>
      <c r="S628" s="1">
        <v>6</v>
      </c>
      <c r="T628" s="1">
        <v>38</v>
      </c>
      <c r="U628" s="1">
        <v>8</v>
      </c>
    </row>
    <row r="629" spans="1:21" ht="11.25">
      <c r="A629" s="1">
        <v>44000</v>
      </c>
      <c r="B629" s="1">
        <v>1</v>
      </c>
      <c r="C629" s="1" t="s">
        <v>83</v>
      </c>
      <c r="D629" s="1">
        <v>81</v>
      </c>
      <c r="E629" s="1" t="s">
        <v>8</v>
      </c>
      <c r="F629" s="1" t="s">
        <v>62</v>
      </c>
      <c r="G629" s="6">
        <v>32568</v>
      </c>
      <c r="H629" s="6">
        <v>19769</v>
      </c>
      <c r="I629" s="6">
        <v>1458</v>
      </c>
      <c r="J629" s="6">
        <v>1308</v>
      </c>
      <c r="K629" s="19">
        <f t="shared" si="84"/>
        <v>-150</v>
      </c>
      <c r="L629" s="6">
        <f t="shared" si="85"/>
        <v>22337.448559670782</v>
      </c>
      <c r="M629" s="6">
        <f t="shared" si="86"/>
        <v>15113.914373088684</v>
      </c>
      <c r="N629" s="3">
        <f t="shared" si="87"/>
        <v>-39.29931220830263</v>
      </c>
      <c r="O629" s="21">
        <f t="shared" si="88"/>
        <v>-10.288065843621396</v>
      </c>
      <c r="P629" s="21">
        <f t="shared" si="89"/>
        <v>-32.338224158796045</v>
      </c>
      <c r="Q629" s="3" t="s">
        <v>90</v>
      </c>
      <c r="R629" s="12">
        <v>12</v>
      </c>
      <c r="S629" s="1">
        <v>14</v>
      </c>
      <c r="T629" s="1">
        <v>36</v>
      </c>
      <c r="U629" s="1">
        <v>45</v>
      </c>
    </row>
    <row r="630" spans="1:21" ht="11.25">
      <c r="A630" s="1">
        <v>44000</v>
      </c>
      <c r="B630" s="1">
        <v>1</v>
      </c>
      <c r="C630" s="1" t="s">
        <v>83</v>
      </c>
      <c r="D630" s="1">
        <v>100</v>
      </c>
      <c r="E630" s="1" t="s">
        <v>9</v>
      </c>
      <c r="F630" s="1" t="s">
        <v>62</v>
      </c>
      <c r="G630" s="6">
        <v>98667</v>
      </c>
      <c r="H630" s="6">
        <v>131768</v>
      </c>
      <c r="I630" s="6">
        <v>5176</v>
      </c>
      <c r="J630" s="6">
        <v>6565</v>
      </c>
      <c r="K630" s="19">
        <f t="shared" si="84"/>
        <v>1389</v>
      </c>
      <c r="L630" s="6">
        <f t="shared" si="85"/>
        <v>19062.40340030912</v>
      </c>
      <c r="M630" s="6">
        <f t="shared" si="86"/>
        <v>20071.287128712873</v>
      </c>
      <c r="N630" s="3">
        <f t="shared" si="87"/>
        <v>33.548197472305844</v>
      </c>
      <c r="O630" s="21">
        <f t="shared" si="88"/>
        <v>26.835394126738787</v>
      </c>
      <c r="P630" s="21">
        <f t="shared" si="89"/>
        <v>5.292531624776098</v>
      </c>
      <c r="Q630" s="3" t="s">
        <v>90</v>
      </c>
      <c r="R630" s="12">
        <v>2</v>
      </c>
      <c r="S630" s="1">
        <v>13</v>
      </c>
      <c r="T630" s="1">
        <v>48</v>
      </c>
      <c r="U630" s="1">
        <v>41</v>
      </c>
    </row>
    <row r="631" spans="1:21" ht="11.25">
      <c r="A631" s="1">
        <v>44000</v>
      </c>
      <c r="B631" s="1">
        <v>1</v>
      </c>
      <c r="C631" s="1" t="s">
        <v>83</v>
      </c>
      <c r="D631" s="1">
        <v>300</v>
      </c>
      <c r="E631" s="1" t="s">
        <v>11</v>
      </c>
      <c r="F631" s="1" t="s">
        <v>62</v>
      </c>
      <c r="G631" s="6">
        <v>827140</v>
      </c>
      <c r="H631" s="6">
        <v>1108808</v>
      </c>
      <c r="I631" s="6">
        <v>27392</v>
      </c>
      <c r="J631" s="6">
        <v>28064</v>
      </c>
      <c r="K631" s="19">
        <f t="shared" si="84"/>
        <v>672</v>
      </c>
      <c r="L631" s="6">
        <f t="shared" si="85"/>
        <v>30196.40771028037</v>
      </c>
      <c r="M631" s="6">
        <f t="shared" si="86"/>
        <v>39509.977194982894</v>
      </c>
      <c r="N631" s="3">
        <f t="shared" si="87"/>
        <v>34.05324370723215</v>
      </c>
      <c r="O631" s="21">
        <f t="shared" si="88"/>
        <v>2.453271028037385</v>
      </c>
      <c r="P631" s="21">
        <f t="shared" si="89"/>
        <v>30.843302865895915</v>
      </c>
      <c r="Q631" s="3" t="s">
        <v>90</v>
      </c>
      <c r="R631" s="12">
        <v>9</v>
      </c>
      <c r="S631" s="1">
        <v>12</v>
      </c>
      <c r="T631" s="1">
        <v>49</v>
      </c>
      <c r="U631" s="1">
        <v>35</v>
      </c>
    </row>
    <row r="632" spans="1:21" ht="11.25">
      <c r="A632" s="1">
        <v>44000</v>
      </c>
      <c r="B632" s="1">
        <v>1</v>
      </c>
      <c r="C632" s="1" t="s">
        <v>83</v>
      </c>
      <c r="D632" s="1">
        <v>400</v>
      </c>
      <c r="E632" s="1" t="s">
        <v>12</v>
      </c>
      <c r="F632" s="1" t="s">
        <v>62</v>
      </c>
      <c r="G632" s="6">
        <v>2886673</v>
      </c>
      <c r="H632" s="6">
        <v>3078299</v>
      </c>
      <c r="I632" s="6">
        <v>102585</v>
      </c>
      <c r="J632" s="6">
        <v>75387</v>
      </c>
      <c r="K632" s="19">
        <f t="shared" si="84"/>
        <v>-27198</v>
      </c>
      <c r="L632" s="6">
        <f t="shared" si="85"/>
        <v>28139.328361846274</v>
      </c>
      <c r="M632" s="6">
        <f t="shared" si="86"/>
        <v>40833.28690623052</v>
      </c>
      <c r="N632" s="3">
        <f t="shared" si="87"/>
        <v>6.638299523361324</v>
      </c>
      <c r="O632" s="21">
        <f t="shared" si="88"/>
        <v>-26.51264804796023</v>
      </c>
      <c r="P632" s="21">
        <f t="shared" si="89"/>
        <v>45.11109284895303</v>
      </c>
      <c r="Q632" s="3" t="s">
        <v>90</v>
      </c>
      <c r="R632" s="12">
        <v>13</v>
      </c>
      <c r="S632" s="1">
        <v>7</v>
      </c>
      <c r="T632" s="1">
        <v>50</v>
      </c>
      <c r="U632" s="1">
        <v>22</v>
      </c>
    </row>
    <row r="633" spans="1:21" ht="11.25">
      <c r="A633" s="1">
        <v>44000</v>
      </c>
      <c r="B633" s="1">
        <v>1</v>
      </c>
      <c r="C633" s="1" t="s">
        <v>83</v>
      </c>
      <c r="D633" s="1">
        <v>610</v>
      </c>
      <c r="E633" s="1" t="s">
        <v>14</v>
      </c>
      <c r="F633" s="1" t="s">
        <v>62</v>
      </c>
      <c r="G633" s="6">
        <v>674644</v>
      </c>
      <c r="H633" s="6">
        <v>1032088</v>
      </c>
      <c r="I633" s="6">
        <v>21231</v>
      </c>
      <c r="J633" s="6">
        <v>22530</v>
      </c>
      <c r="K633" s="19">
        <f t="shared" si="84"/>
        <v>1299</v>
      </c>
      <c r="L633" s="6">
        <f t="shared" si="85"/>
        <v>31776.364749658518</v>
      </c>
      <c r="M633" s="6">
        <f t="shared" si="86"/>
        <v>45809.498446515754</v>
      </c>
      <c r="N633" s="3">
        <f t="shared" si="87"/>
        <v>52.982610087690695</v>
      </c>
      <c r="O633" s="3">
        <f t="shared" si="88"/>
        <v>6.11841175639396</v>
      </c>
      <c r="P633" s="3">
        <f t="shared" si="89"/>
        <v>44.162174645883745</v>
      </c>
      <c r="Q633" s="3" t="s">
        <v>90</v>
      </c>
      <c r="R633" s="12">
        <v>8</v>
      </c>
      <c r="S633" s="1">
        <v>8</v>
      </c>
      <c r="T633" s="1">
        <v>40</v>
      </c>
      <c r="U633" s="1">
        <v>33</v>
      </c>
    </row>
    <row r="634" spans="1:21" ht="11.25">
      <c r="A634" s="1">
        <v>44000</v>
      </c>
      <c r="B634" s="1">
        <v>1</v>
      </c>
      <c r="C634" s="1" t="s">
        <v>83</v>
      </c>
      <c r="D634" s="1">
        <v>700</v>
      </c>
      <c r="E634" s="1" t="s">
        <v>16</v>
      </c>
      <c r="F634" s="1" t="s">
        <v>62</v>
      </c>
      <c r="G634" s="6">
        <v>907174</v>
      </c>
      <c r="H634" s="6">
        <v>1628311</v>
      </c>
      <c r="I634" s="6">
        <v>43174</v>
      </c>
      <c r="J634" s="6">
        <v>46213</v>
      </c>
      <c r="K634" s="19">
        <f t="shared" si="84"/>
        <v>3039</v>
      </c>
      <c r="L634" s="6">
        <f t="shared" si="85"/>
        <v>21012.04428591282</v>
      </c>
      <c r="M634" s="6">
        <f t="shared" si="86"/>
        <v>35234.91225412763</v>
      </c>
      <c r="N634" s="3">
        <f t="shared" si="87"/>
        <v>79.4926882825125</v>
      </c>
      <c r="O634" s="3">
        <f t="shared" si="88"/>
        <v>7.038958632510317</v>
      </c>
      <c r="P634" s="3">
        <f t="shared" si="89"/>
        <v>67.6891204619738</v>
      </c>
      <c r="Q634" s="3" t="s">
        <v>90</v>
      </c>
      <c r="R634" s="12">
        <v>7</v>
      </c>
      <c r="S634" s="1">
        <v>2</v>
      </c>
      <c r="T634" s="1">
        <v>46</v>
      </c>
      <c r="U634" s="1">
        <v>30</v>
      </c>
    </row>
    <row r="635" spans="1:21" ht="11.25">
      <c r="A635" s="1">
        <v>44000</v>
      </c>
      <c r="B635" s="1">
        <v>1</v>
      </c>
      <c r="C635" s="1" t="s">
        <v>83</v>
      </c>
      <c r="D635" s="1">
        <v>800</v>
      </c>
      <c r="E635" s="1" t="s">
        <v>17</v>
      </c>
      <c r="F635" s="1" t="s">
        <v>62</v>
      </c>
      <c r="G635" s="6">
        <v>3636730</v>
      </c>
      <c r="H635" s="6">
        <v>6165023</v>
      </c>
      <c r="I635" s="6">
        <v>168403</v>
      </c>
      <c r="J635" s="6">
        <v>207493</v>
      </c>
      <c r="K635" s="19">
        <f t="shared" si="84"/>
        <v>39090</v>
      </c>
      <c r="L635" s="6">
        <f t="shared" si="85"/>
        <v>21595.399131844446</v>
      </c>
      <c r="M635" s="6">
        <f t="shared" si="86"/>
        <v>29711.95654793174</v>
      </c>
      <c r="N635" s="3">
        <f t="shared" si="87"/>
        <v>69.52105325388467</v>
      </c>
      <c r="O635" s="3">
        <f t="shared" si="88"/>
        <v>23.212175555067315</v>
      </c>
      <c r="P635" s="3">
        <f t="shared" si="89"/>
        <v>37.58466035535628</v>
      </c>
      <c r="Q635" s="3" t="s">
        <v>90</v>
      </c>
      <c r="R635" s="12">
        <v>3</v>
      </c>
      <c r="S635" s="1">
        <v>10</v>
      </c>
      <c r="T635" s="1">
        <v>49</v>
      </c>
      <c r="U635" s="1">
        <v>39</v>
      </c>
    </row>
    <row r="636" spans="1:21" ht="11.25">
      <c r="A636" s="1">
        <v>44000</v>
      </c>
      <c r="B636" s="1">
        <v>1</v>
      </c>
      <c r="C636" s="1" t="s">
        <v>83</v>
      </c>
      <c r="D636" s="1">
        <v>931</v>
      </c>
      <c r="E636" s="1" t="s">
        <v>20</v>
      </c>
      <c r="F636" s="1" t="s">
        <v>62</v>
      </c>
      <c r="G636" s="6">
        <v>658670</v>
      </c>
      <c r="H636" s="6">
        <v>883750</v>
      </c>
      <c r="I636" s="6">
        <v>22655</v>
      </c>
      <c r="J636" s="6">
        <v>22497</v>
      </c>
      <c r="K636" s="19">
        <f t="shared" si="84"/>
        <v>-158</v>
      </c>
      <c r="L636" s="6">
        <f t="shared" si="85"/>
        <v>29073.935113661442</v>
      </c>
      <c r="M636" s="6">
        <f t="shared" si="86"/>
        <v>39283.01551317953</v>
      </c>
      <c r="N636" s="3">
        <f t="shared" si="87"/>
        <v>34.17189184265261</v>
      </c>
      <c r="O636" s="3">
        <f t="shared" si="88"/>
        <v>-0.6974177885676447</v>
      </c>
      <c r="P636" s="3">
        <f t="shared" si="89"/>
        <v>35.114202324545275</v>
      </c>
      <c r="Q636" s="3" t="s">
        <v>90</v>
      </c>
      <c r="R636" s="12">
        <v>10</v>
      </c>
      <c r="S636" s="1">
        <v>11</v>
      </c>
      <c r="T636" s="1">
        <v>46</v>
      </c>
      <c r="U636" s="1">
        <v>37</v>
      </c>
    </row>
    <row r="637" spans="1:21" ht="11.25">
      <c r="A637" s="1">
        <v>45000</v>
      </c>
      <c r="B637" s="1">
        <v>5</v>
      </c>
      <c r="C637" s="1" t="s">
        <v>83</v>
      </c>
      <c r="D637" s="1">
        <v>620</v>
      </c>
      <c r="E637" s="1" t="s">
        <v>15</v>
      </c>
      <c r="F637" s="1" t="s">
        <v>63</v>
      </c>
      <c r="G637" s="6">
        <v>4060942</v>
      </c>
      <c r="H637" s="6">
        <v>7094654</v>
      </c>
      <c r="I637" s="6">
        <v>332240</v>
      </c>
      <c r="J637" s="6">
        <v>412314</v>
      </c>
      <c r="K637" s="19">
        <f aca="true" t="shared" si="90" ref="K637:K702">+J637-I637</f>
        <v>80074</v>
      </c>
      <c r="L637" s="6">
        <f aca="true" t="shared" si="91" ref="L637:L702">+G637/I637*1000</f>
        <v>12222.917168312064</v>
      </c>
      <c r="M637" s="6">
        <f aca="true" t="shared" si="92" ref="M637:M702">+H637/J637*1000</f>
        <v>17206.91996876167</v>
      </c>
      <c r="N637" s="3">
        <f aca="true" t="shared" si="93" ref="N637:N702">+((H637/G637)-1)*100</f>
        <v>74.70463749543825</v>
      </c>
      <c r="O637" s="20">
        <f aca="true" t="shared" si="94" ref="O637:O702">+((J637/I637)-1)*100</f>
        <v>24.101252106910675</v>
      </c>
      <c r="P637" s="20">
        <f aca="true" t="shared" si="95" ref="P637:P702">+((M637/L637)-1)*100</f>
        <v>40.77588624563899</v>
      </c>
      <c r="Q637" s="3" t="s">
        <v>89</v>
      </c>
      <c r="R637" s="12">
        <v>7</v>
      </c>
      <c r="S637" s="1">
        <v>7</v>
      </c>
      <c r="T637" s="1">
        <v>20</v>
      </c>
      <c r="U637" s="1">
        <v>17</v>
      </c>
    </row>
    <row r="638" spans="1:21" ht="11.25">
      <c r="A638" s="1">
        <v>45000</v>
      </c>
      <c r="B638" s="1">
        <v>5</v>
      </c>
      <c r="C638" s="1" t="s">
        <v>83</v>
      </c>
      <c r="D638" s="1">
        <v>932</v>
      </c>
      <c r="E638" s="1" t="s">
        <v>21</v>
      </c>
      <c r="F638" s="1" t="s">
        <v>63</v>
      </c>
      <c r="G638" s="6">
        <v>3262326</v>
      </c>
      <c r="H638" s="6">
        <v>6246946</v>
      </c>
      <c r="I638" s="6">
        <v>142868</v>
      </c>
      <c r="J638" s="6">
        <v>191637</v>
      </c>
      <c r="K638" s="19">
        <f t="shared" si="90"/>
        <v>48769</v>
      </c>
      <c r="L638" s="6">
        <f t="shared" si="91"/>
        <v>22834.54657446034</v>
      </c>
      <c r="M638" s="6">
        <f t="shared" si="92"/>
        <v>32597.80731278406</v>
      </c>
      <c r="N638" s="3">
        <f t="shared" si="93"/>
        <v>91.48748469650184</v>
      </c>
      <c r="O638" s="20">
        <f t="shared" si="94"/>
        <v>34.135705686367835</v>
      </c>
      <c r="P638" s="20">
        <f t="shared" si="95"/>
        <v>42.756534299847225</v>
      </c>
      <c r="Q638" s="3" t="s">
        <v>89</v>
      </c>
      <c r="R638" s="12">
        <v>4</v>
      </c>
      <c r="S638" s="1">
        <v>6</v>
      </c>
      <c r="T638" s="1">
        <v>5</v>
      </c>
      <c r="U638" s="1">
        <v>16</v>
      </c>
    </row>
    <row r="639" spans="1:21" ht="11.25">
      <c r="A639" s="1">
        <v>45000</v>
      </c>
      <c r="B639" s="1">
        <v>5</v>
      </c>
      <c r="C639" s="1" t="s">
        <v>83</v>
      </c>
      <c r="D639" s="1">
        <v>100</v>
      </c>
      <c r="E639" s="1" t="s">
        <v>9</v>
      </c>
      <c r="F639" s="1" t="s">
        <v>63</v>
      </c>
      <c r="G639" s="6">
        <v>225728</v>
      </c>
      <c r="H639" s="6">
        <v>434971</v>
      </c>
      <c r="I639" s="6">
        <v>15831</v>
      </c>
      <c r="J639" s="6">
        <v>26011</v>
      </c>
      <c r="K639" s="19">
        <f t="shared" si="90"/>
        <v>10180</v>
      </c>
      <c r="L639" s="6">
        <f t="shared" si="91"/>
        <v>14258.606531488851</v>
      </c>
      <c r="M639" s="6">
        <f t="shared" si="92"/>
        <v>16722.578908923148</v>
      </c>
      <c r="N639" s="3">
        <f t="shared" si="93"/>
        <v>92.69696271618939</v>
      </c>
      <c r="O639" s="20">
        <f t="shared" si="94"/>
        <v>64.3042132524793</v>
      </c>
      <c r="P639" s="21">
        <f t="shared" si="95"/>
        <v>17.280597314981904</v>
      </c>
      <c r="Q639" s="3" t="s">
        <v>91</v>
      </c>
      <c r="R639" s="12">
        <v>1</v>
      </c>
      <c r="S639" s="1">
        <v>14</v>
      </c>
      <c r="T639" s="1">
        <v>14</v>
      </c>
      <c r="U639" s="1">
        <v>35</v>
      </c>
    </row>
    <row r="640" spans="1:21" ht="11.25">
      <c r="A640" s="1">
        <v>45000</v>
      </c>
      <c r="B640" s="1">
        <v>5</v>
      </c>
      <c r="C640" s="1" t="s">
        <v>83</v>
      </c>
      <c r="D640" s="1">
        <v>200</v>
      </c>
      <c r="E640" s="1" t="s">
        <v>10</v>
      </c>
      <c r="F640" s="1" t="s">
        <v>63</v>
      </c>
      <c r="G640" s="6">
        <v>71006</v>
      </c>
      <c r="H640" s="6">
        <v>86048</v>
      </c>
      <c r="I640" s="6">
        <v>2639</v>
      </c>
      <c r="J640" s="6">
        <v>2485</v>
      </c>
      <c r="K640" s="19">
        <f t="shared" si="90"/>
        <v>-154</v>
      </c>
      <c r="L640" s="6">
        <f t="shared" si="91"/>
        <v>26906.4039408867</v>
      </c>
      <c r="M640" s="6">
        <f t="shared" si="92"/>
        <v>34626.96177062374</v>
      </c>
      <c r="N640" s="3">
        <f t="shared" si="93"/>
        <v>21.18412528518716</v>
      </c>
      <c r="O640" s="20">
        <f t="shared" si="94"/>
        <v>-5.835543766578244</v>
      </c>
      <c r="P640" s="21">
        <f t="shared" si="95"/>
        <v>28.694127415536784</v>
      </c>
      <c r="Q640" s="3" t="s">
        <v>91</v>
      </c>
      <c r="R640" s="12">
        <v>10</v>
      </c>
      <c r="S640" s="1">
        <v>12</v>
      </c>
      <c r="T640" s="1">
        <v>11</v>
      </c>
      <c r="U640" s="1">
        <v>42</v>
      </c>
    </row>
    <row r="641" spans="1:21" ht="11.25">
      <c r="A641" s="1">
        <v>45000</v>
      </c>
      <c r="B641" s="1">
        <v>5</v>
      </c>
      <c r="C641" s="1" t="s">
        <v>83</v>
      </c>
      <c r="D641" s="1">
        <v>500</v>
      </c>
      <c r="E641" s="1" t="s">
        <v>13</v>
      </c>
      <c r="F641" s="1" t="s">
        <v>63</v>
      </c>
      <c r="G641" s="6">
        <v>2308176</v>
      </c>
      <c r="H641" s="6">
        <v>4424438</v>
      </c>
      <c r="I641" s="6">
        <v>73858</v>
      </c>
      <c r="J641" s="6">
        <v>108674</v>
      </c>
      <c r="K641" s="19">
        <f t="shared" si="90"/>
        <v>34816</v>
      </c>
      <c r="L641" s="6">
        <f t="shared" si="91"/>
        <v>31251.536732649136</v>
      </c>
      <c r="M641" s="6">
        <f t="shared" si="92"/>
        <v>40712.93961757182</v>
      </c>
      <c r="N641" s="3">
        <f t="shared" si="93"/>
        <v>91.68546939228204</v>
      </c>
      <c r="O641" s="20">
        <f t="shared" si="94"/>
        <v>47.13910476861003</v>
      </c>
      <c r="P641" s="21">
        <f t="shared" si="95"/>
        <v>30.275000445140222</v>
      </c>
      <c r="Q641" s="3" t="s">
        <v>91</v>
      </c>
      <c r="R641" s="12">
        <v>3</v>
      </c>
      <c r="S641" s="1">
        <v>11</v>
      </c>
      <c r="T641" s="1">
        <v>4</v>
      </c>
      <c r="U641" s="1">
        <v>39</v>
      </c>
    </row>
    <row r="642" spans="1:21" ht="11.25">
      <c r="A642" s="1">
        <v>45000</v>
      </c>
      <c r="B642" s="1">
        <v>5</v>
      </c>
      <c r="C642" s="1" t="s">
        <v>83</v>
      </c>
      <c r="D642" s="1">
        <v>610</v>
      </c>
      <c r="E642" s="1" t="s">
        <v>14</v>
      </c>
      <c r="F642" s="1" t="s">
        <v>63</v>
      </c>
      <c r="G642" s="6">
        <v>1791324</v>
      </c>
      <c r="H642" s="6">
        <v>3464175</v>
      </c>
      <c r="I642" s="6">
        <v>66371</v>
      </c>
      <c r="J642" s="6">
        <v>86991</v>
      </c>
      <c r="K642" s="19">
        <f t="shared" si="90"/>
        <v>20620</v>
      </c>
      <c r="L642" s="6">
        <f t="shared" si="91"/>
        <v>26989.558692802577</v>
      </c>
      <c r="M642" s="6">
        <f t="shared" si="92"/>
        <v>39822.222988585025</v>
      </c>
      <c r="N642" s="3">
        <f t="shared" si="93"/>
        <v>93.38628857761076</v>
      </c>
      <c r="O642" s="20">
        <f t="shared" si="94"/>
        <v>31.0677856292658</v>
      </c>
      <c r="P642" s="3">
        <f t="shared" si="95"/>
        <v>47.54677333499562</v>
      </c>
      <c r="Q642" s="3" t="s">
        <v>91</v>
      </c>
      <c r="R642" s="12">
        <v>5</v>
      </c>
      <c r="S642" s="1">
        <v>3</v>
      </c>
      <c r="T642" s="1">
        <v>7</v>
      </c>
      <c r="U642" s="1">
        <v>23</v>
      </c>
    </row>
    <row r="643" spans="1:21" ht="11.25">
      <c r="A643" s="1">
        <v>45000</v>
      </c>
      <c r="B643" s="1">
        <v>5</v>
      </c>
      <c r="C643" s="1" t="s">
        <v>83</v>
      </c>
      <c r="D643" s="1">
        <v>700</v>
      </c>
      <c r="E643" s="1" t="s">
        <v>16</v>
      </c>
      <c r="F643" s="1" t="s">
        <v>63</v>
      </c>
      <c r="G643" s="6">
        <v>1800460</v>
      </c>
      <c r="H643" s="6">
        <v>4063712</v>
      </c>
      <c r="I643" s="6">
        <v>109145</v>
      </c>
      <c r="J643" s="6">
        <v>142607</v>
      </c>
      <c r="K643" s="19">
        <f t="shared" si="90"/>
        <v>33462</v>
      </c>
      <c r="L643" s="6">
        <f t="shared" si="91"/>
        <v>16496.037381465023</v>
      </c>
      <c r="M643" s="6">
        <f t="shared" si="92"/>
        <v>28495.880286381453</v>
      </c>
      <c r="N643" s="3">
        <f t="shared" si="93"/>
        <v>125.70409784166267</v>
      </c>
      <c r="O643" s="20">
        <f t="shared" si="94"/>
        <v>30.658298593614</v>
      </c>
      <c r="P643" s="3">
        <f t="shared" si="95"/>
        <v>72.7437906899961</v>
      </c>
      <c r="Q643" s="3" t="s">
        <v>91</v>
      </c>
      <c r="R643" s="12">
        <v>6</v>
      </c>
      <c r="S643" s="1">
        <v>2</v>
      </c>
      <c r="T643" s="1">
        <v>21</v>
      </c>
      <c r="U643" s="1">
        <v>24</v>
      </c>
    </row>
    <row r="644" spans="1:21" ht="11.25">
      <c r="A644" s="1">
        <v>45000</v>
      </c>
      <c r="B644" s="1">
        <v>5</v>
      </c>
      <c r="C644" s="1" t="s">
        <v>83</v>
      </c>
      <c r="D644" s="1">
        <v>800</v>
      </c>
      <c r="E644" s="1" t="s">
        <v>17</v>
      </c>
      <c r="F644" s="1" t="s">
        <v>63</v>
      </c>
      <c r="G644" s="6">
        <v>7226683</v>
      </c>
      <c r="H644" s="6">
        <v>14969703</v>
      </c>
      <c r="I644" s="6">
        <v>405071</v>
      </c>
      <c r="J644" s="6">
        <v>601714</v>
      </c>
      <c r="K644" s="19">
        <f t="shared" si="90"/>
        <v>196643</v>
      </c>
      <c r="L644" s="6">
        <f t="shared" si="91"/>
        <v>17840.534128584866</v>
      </c>
      <c r="M644" s="6">
        <f t="shared" si="92"/>
        <v>24878.435602296107</v>
      </c>
      <c r="N644" s="3">
        <f t="shared" si="93"/>
        <v>107.14486853788938</v>
      </c>
      <c r="O644" s="20">
        <f t="shared" si="94"/>
        <v>48.54531674694067</v>
      </c>
      <c r="P644" s="3">
        <f t="shared" si="95"/>
        <v>39.44893926933957</v>
      </c>
      <c r="Q644" s="3" t="s">
        <v>91</v>
      </c>
      <c r="R644" s="12">
        <v>2</v>
      </c>
      <c r="S644" s="1">
        <v>9</v>
      </c>
      <c r="T644" s="1">
        <v>10</v>
      </c>
      <c r="U644" s="1">
        <v>35</v>
      </c>
    </row>
    <row r="645" spans="1:21" ht="11.25">
      <c r="A645" s="1">
        <v>45000</v>
      </c>
      <c r="B645" s="1">
        <v>5</v>
      </c>
      <c r="C645" s="1" t="s">
        <v>83</v>
      </c>
      <c r="D645" s="1">
        <v>81</v>
      </c>
      <c r="E645" s="1" t="s">
        <v>8</v>
      </c>
      <c r="F645" s="1" t="s">
        <v>63</v>
      </c>
      <c r="G645" s="6">
        <v>268746</v>
      </c>
      <c r="H645" s="6">
        <v>550502</v>
      </c>
      <c r="I645" s="6">
        <v>36846</v>
      </c>
      <c r="J645" s="6">
        <v>31737</v>
      </c>
      <c r="K645" s="19">
        <f t="shared" si="90"/>
        <v>-5109</v>
      </c>
      <c r="L645" s="6">
        <f t="shared" si="91"/>
        <v>7293.763230744179</v>
      </c>
      <c r="M645" s="6">
        <f t="shared" si="92"/>
        <v>17345.74786526767</v>
      </c>
      <c r="N645" s="3">
        <f t="shared" si="93"/>
        <v>104.84100228468516</v>
      </c>
      <c r="O645" s="21">
        <f t="shared" si="94"/>
        <v>-13.865819899039245</v>
      </c>
      <c r="P645" s="20">
        <f t="shared" si="95"/>
        <v>137.81616315913632</v>
      </c>
      <c r="Q645" s="3" t="s">
        <v>92</v>
      </c>
      <c r="R645" s="12">
        <v>12</v>
      </c>
      <c r="S645" s="1">
        <v>1</v>
      </c>
      <c r="T645" s="1">
        <v>47</v>
      </c>
      <c r="U645" s="1">
        <v>2</v>
      </c>
    </row>
    <row r="646" spans="1:21" ht="11.25">
      <c r="A646" s="1">
        <v>45000</v>
      </c>
      <c r="B646" s="1">
        <v>5</v>
      </c>
      <c r="C646" s="1" t="s">
        <v>83</v>
      </c>
      <c r="D646" s="1">
        <v>931</v>
      </c>
      <c r="E646" s="1" t="s">
        <v>20</v>
      </c>
      <c r="F646" s="1" t="s">
        <v>63</v>
      </c>
      <c r="G646" s="6">
        <v>2305126</v>
      </c>
      <c r="H646" s="6">
        <v>3536475</v>
      </c>
      <c r="I646" s="6">
        <v>93357</v>
      </c>
      <c r="J646" s="6">
        <v>102160</v>
      </c>
      <c r="K646" s="19">
        <f t="shared" si="90"/>
        <v>8803</v>
      </c>
      <c r="L646" s="6">
        <f t="shared" si="91"/>
        <v>24691.517508060457</v>
      </c>
      <c r="M646" s="6">
        <f t="shared" si="92"/>
        <v>34617.02231793265</v>
      </c>
      <c r="N646" s="3">
        <f t="shared" si="93"/>
        <v>53.417860889166136</v>
      </c>
      <c r="O646" s="3">
        <f t="shared" si="94"/>
        <v>9.429394689203807</v>
      </c>
      <c r="P646" s="20">
        <f t="shared" si="95"/>
        <v>40.19803483780229</v>
      </c>
      <c r="Q646" s="3" t="s">
        <v>92</v>
      </c>
      <c r="R646" s="12">
        <v>9</v>
      </c>
      <c r="S646" s="1">
        <v>8</v>
      </c>
      <c r="T646" s="1">
        <v>30</v>
      </c>
      <c r="U646" s="1">
        <v>26</v>
      </c>
    </row>
    <row r="647" spans="1:21" ht="11.25">
      <c r="A647" s="1">
        <v>45000</v>
      </c>
      <c r="B647" s="1">
        <v>5</v>
      </c>
      <c r="C647" s="1" t="s">
        <v>83</v>
      </c>
      <c r="D647" s="1">
        <v>300</v>
      </c>
      <c r="E647" s="1" t="s">
        <v>11</v>
      </c>
      <c r="F647" s="1" t="s">
        <v>63</v>
      </c>
      <c r="G647" s="6">
        <v>3220145</v>
      </c>
      <c r="H647" s="6">
        <v>4802542</v>
      </c>
      <c r="I647" s="6">
        <v>133808</v>
      </c>
      <c r="J647" s="6">
        <v>156567</v>
      </c>
      <c r="K647" s="19">
        <f t="shared" si="90"/>
        <v>22759</v>
      </c>
      <c r="L647" s="6">
        <f t="shared" si="91"/>
        <v>24065.414623938777</v>
      </c>
      <c r="M647" s="6">
        <f t="shared" si="92"/>
        <v>30674.037313099183</v>
      </c>
      <c r="N647" s="3">
        <f t="shared" si="93"/>
        <v>49.14055112425062</v>
      </c>
      <c r="O647" s="21">
        <f t="shared" si="94"/>
        <v>17.00869903144804</v>
      </c>
      <c r="P647" s="21">
        <f t="shared" si="95"/>
        <v>27.461079696447687</v>
      </c>
      <c r="Q647" s="3" t="s">
        <v>90</v>
      </c>
      <c r="R647" s="12">
        <v>8</v>
      </c>
      <c r="S647" s="1">
        <v>13</v>
      </c>
      <c r="T647" s="1">
        <v>38</v>
      </c>
      <c r="U647" s="1">
        <v>39</v>
      </c>
    </row>
    <row r="648" spans="1:21" ht="11.25">
      <c r="A648" s="1">
        <v>45000</v>
      </c>
      <c r="B648" s="1">
        <v>5</v>
      </c>
      <c r="C648" s="1" t="s">
        <v>83</v>
      </c>
      <c r="D648" s="1">
        <v>400</v>
      </c>
      <c r="E648" s="1" t="s">
        <v>12</v>
      </c>
      <c r="F648" s="1" t="s">
        <v>63</v>
      </c>
      <c r="G648" s="6">
        <v>10610218</v>
      </c>
      <c r="H648" s="6">
        <v>13818507</v>
      </c>
      <c r="I648" s="6">
        <v>389514</v>
      </c>
      <c r="J648" s="6">
        <v>352199</v>
      </c>
      <c r="K648" s="19">
        <f>+J648-I648</f>
        <v>-37315</v>
      </c>
      <c r="L648" s="6">
        <f>+G648/I648*1000</f>
        <v>27239.631951611496</v>
      </c>
      <c r="M648" s="6">
        <f>+H648/J648*1000</f>
        <v>39234.94104185418</v>
      </c>
      <c r="N648" s="3">
        <f>+((H648/G648)-1)*100</f>
        <v>30.23772932846431</v>
      </c>
      <c r="O648" s="21">
        <f>+((J648/I648)-1)*100</f>
        <v>-9.579886730643828</v>
      </c>
      <c r="P648" s="21">
        <f>+((M648/L648)-1)*100</f>
        <v>44.03623775663035</v>
      </c>
      <c r="Q648" s="3" t="s">
        <v>90</v>
      </c>
      <c r="R648" s="12">
        <v>11</v>
      </c>
      <c r="S648" s="1">
        <v>5</v>
      </c>
      <c r="T648" s="1">
        <v>40</v>
      </c>
      <c r="U648" s="1">
        <v>24</v>
      </c>
    </row>
    <row r="649" spans="1:21" ht="11.25">
      <c r="A649" s="1">
        <v>45000</v>
      </c>
      <c r="B649" s="1">
        <v>5</v>
      </c>
      <c r="C649" s="1" t="s">
        <v>83</v>
      </c>
      <c r="D649" s="1">
        <v>910</v>
      </c>
      <c r="E649" s="1" t="s">
        <v>18</v>
      </c>
      <c r="F649" s="1" t="s">
        <v>63</v>
      </c>
      <c r="G649" s="6">
        <v>1563319</v>
      </c>
      <c r="H649" s="6">
        <v>1782995</v>
      </c>
      <c r="I649" s="6">
        <v>40065</v>
      </c>
      <c r="J649" s="6">
        <v>30997</v>
      </c>
      <c r="K649" s="19">
        <f t="shared" si="90"/>
        <v>-9068</v>
      </c>
      <c r="L649" s="6">
        <f t="shared" si="91"/>
        <v>39019.568201672286</v>
      </c>
      <c r="M649" s="6">
        <f t="shared" si="92"/>
        <v>57521.5343420331</v>
      </c>
      <c r="N649" s="3">
        <f t="shared" si="93"/>
        <v>14.05189855685245</v>
      </c>
      <c r="O649" s="3">
        <f t="shared" si="94"/>
        <v>-22.633221015849248</v>
      </c>
      <c r="P649" s="3">
        <f t="shared" si="95"/>
        <v>47.41714732652491</v>
      </c>
      <c r="Q649" s="3" t="s">
        <v>90</v>
      </c>
      <c r="R649" s="12">
        <v>13</v>
      </c>
      <c r="S649" s="1">
        <v>4</v>
      </c>
      <c r="T649" s="1">
        <v>48</v>
      </c>
      <c r="U649" s="1">
        <v>43</v>
      </c>
    </row>
    <row r="650" spans="1:21" ht="11.25">
      <c r="A650" s="1">
        <v>45000</v>
      </c>
      <c r="B650" s="1">
        <v>5</v>
      </c>
      <c r="C650" s="1" t="s">
        <v>83</v>
      </c>
      <c r="D650" s="1">
        <v>920</v>
      </c>
      <c r="E650" s="1" t="s">
        <v>19</v>
      </c>
      <c r="F650" s="1" t="s">
        <v>63</v>
      </c>
      <c r="G650" s="6">
        <v>2192191</v>
      </c>
      <c r="H650" s="6">
        <v>2049770</v>
      </c>
      <c r="I650" s="6">
        <v>84762</v>
      </c>
      <c r="J650" s="6">
        <v>58594</v>
      </c>
      <c r="K650" s="19">
        <f t="shared" si="90"/>
        <v>-26168</v>
      </c>
      <c r="L650" s="6">
        <f t="shared" si="91"/>
        <v>25862.898468653406</v>
      </c>
      <c r="M650" s="6">
        <f t="shared" si="92"/>
        <v>34982.592074273816</v>
      </c>
      <c r="N650" s="3">
        <f t="shared" si="93"/>
        <v>-6.496742300283143</v>
      </c>
      <c r="O650" s="3">
        <f t="shared" si="94"/>
        <v>-30.872324862556333</v>
      </c>
      <c r="P650" s="3">
        <f t="shared" si="95"/>
        <v>35.26168428752774</v>
      </c>
      <c r="Q650" s="3" t="s">
        <v>90</v>
      </c>
      <c r="R650" s="12">
        <v>14</v>
      </c>
      <c r="S650" s="1">
        <v>10</v>
      </c>
      <c r="T650" s="1">
        <v>35</v>
      </c>
      <c r="U650" s="1">
        <v>38</v>
      </c>
    </row>
    <row r="651" spans="1:21" ht="11.25">
      <c r="A651" s="1">
        <v>46000</v>
      </c>
      <c r="B651" s="1">
        <v>4</v>
      </c>
      <c r="C651" s="1" t="s">
        <v>83</v>
      </c>
      <c r="D651" s="1">
        <v>300</v>
      </c>
      <c r="E651" s="1" t="s">
        <v>11</v>
      </c>
      <c r="F651" s="1" t="s">
        <v>64</v>
      </c>
      <c r="G651" s="6">
        <v>411300</v>
      </c>
      <c r="H651" s="6">
        <v>852416</v>
      </c>
      <c r="I651" s="6">
        <v>18504</v>
      </c>
      <c r="J651" s="6">
        <v>28422</v>
      </c>
      <c r="K651" s="19">
        <f t="shared" si="90"/>
        <v>9918</v>
      </c>
      <c r="L651" s="6">
        <f t="shared" si="91"/>
        <v>22227.62645914397</v>
      </c>
      <c r="M651" s="6">
        <f t="shared" si="92"/>
        <v>29991.415100978116</v>
      </c>
      <c r="N651" s="3">
        <f t="shared" si="93"/>
        <v>107.249209822514</v>
      </c>
      <c r="O651" s="20">
        <f t="shared" si="94"/>
        <v>53.59922178988328</v>
      </c>
      <c r="P651" s="20">
        <f t="shared" si="95"/>
        <v>34.92855458995845</v>
      </c>
      <c r="Q651" s="3" t="s">
        <v>89</v>
      </c>
      <c r="R651" s="12">
        <v>3</v>
      </c>
      <c r="S651" s="1">
        <v>9</v>
      </c>
      <c r="T651" s="1">
        <v>11</v>
      </c>
      <c r="U651" s="1">
        <v>25</v>
      </c>
    </row>
    <row r="652" spans="1:21" ht="11.25">
      <c r="A652" s="1">
        <v>46000</v>
      </c>
      <c r="B652" s="1">
        <v>4</v>
      </c>
      <c r="C652" s="1" t="s">
        <v>83</v>
      </c>
      <c r="D652" s="1">
        <v>400</v>
      </c>
      <c r="E652" s="1" t="s">
        <v>12</v>
      </c>
      <c r="F652" s="1" t="s">
        <v>64</v>
      </c>
      <c r="G652" s="6">
        <v>795952</v>
      </c>
      <c r="H652" s="6">
        <v>1820541</v>
      </c>
      <c r="I652" s="6">
        <v>35951</v>
      </c>
      <c r="J652" s="6">
        <v>52011</v>
      </c>
      <c r="K652" s="19">
        <f t="shared" si="90"/>
        <v>16060</v>
      </c>
      <c r="L652" s="6">
        <f t="shared" si="91"/>
        <v>22139.912658896832</v>
      </c>
      <c r="M652" s="6">
        <f t="shared" si="92"/>
        <v>35002.99936551883</v>
      </c>
      <c r="N652" s="3">
        <f t="shared" si="93"/>
        <v>128.72497336522804</v>
      </c>
      <c r="O652" s="20">
        <f t="shared" si="94"/>
        <v>44.67191455036021</v>
      </c>
      <c r="P652" s="20">
        <f t="shared" si="95"/>
        <v>58.099085144552376</v>
      </c>
      <c r="Q652" s="3" t="s">
        <v>89</v>
      </c>
      <c r="R652" s="12">
        <v>4</v>
      </c>
      <c r="S652" s="1">
        <v>2</v>
      </c>
      <c r="T652" s="1">
        <v>2</v>
      </c>
      <c r="U652" s="1">
        <v>9</v>
      </c>
    </row>
    <row r="653" spans="1:21" ht="11.25">
      <c r="A653" s="1">
        <v>46000</v>
      </c>
      <c r="B653" s="1">
        <v>4</v>
      </c>
      <c r="C653" s="1" t="s">
        <v>83</v>
      </c>
      <c r="D653" s="1">
        <v>800</v>
      </c>
      <c r="E653" s="1" t="s">
        <v>17</v>
      </c>
      <c r="F653" s="1" t="s">
        <v>64</v>
      </c>
      <c r="G653" s="6">
        <v>1592322</v>
      </c>
      <c r="H653" s="6">
        <v>3320864</v>
      </c>
      <c r="I653" s="6">
        <v>101576</v>
      </c>
      <c r="J653" s="6">
        <v>145651</v>
      </c>
      <c r="K653" s="19">
        <f t="shared" si="90"/>
        <v>44075</v>
      </c>
      <c r="L653" s="6">
        <f t="shared" si="91"/>
        <v>15676.163660707252</v>
      </c>
      <c r="M653" s="6">
        <f t="shared" si="92"/>
        <v>22800.145553411923</v>
      </c>
      <c r="N653" s="3">
        <f t="shared" si="93"/>
        <v>108.55480235781458</v>
      </c>
      <c r="O653" s="20">
        <f t="shared" si="94"/>
        <v>43.39115539103726</v>
      </c>
      <c r="P653" s="20">
        <f t="shared" si="95"/>
        <v>45.4446766880926</v>
      </c>
      <c r="Q653" s="3" t="s">
        <v>89</v>
      </c>
      <c r="R653" s="12">
        <v>5</v>
      </c>
      <c r="S653" s="1">
        <v>6</v>
      </c>
      <c r="T653" s="1">
        <v>18</v>
      </c>
      <c r="U653" s="1">
        <v>21</v>
      </c>
    </row>
    <row r="654" spans="1:21" ht="11.25">
      <c r="A654" s="1">
        <v>46000</v>
      </c>
      <c r="B654" s="1">
        <v>4</v>
      </c>
      <c r="C654" s="1" t="s">
        <v>83</v>
      </c>
      <c r="D654" s="1">
        <v>100</v>
      </c>
      <c r="E654" s="1" t="s">
        <v>9</v>
      </c>
      <c r="F654" s="1" t="s">
        <v>64</v>
      </c>
      <c r="G654" s="6">
        <v>89791</v>
      </c>
      <c r="H654" s="6">
        <v>110484</v>
      </c>
      <c r="I654" s="6">
        <v>4348</v>
      </c>
      <c r="J654" s="6">
        <v>7328</v>
      </c>
      <c r="K654" s="19">
        <f t="shared" si="90"/>
        <v>2980</v>
      </c>
      <c r="L654" s="6">
        <f t="shared" si="91"/>
        <v>20651.103955841765</v>
      </c>
      <c r="M654" s="6">
        <f t="shared" si="92"/>
        <v>15076.965065502183</v>
      </c>
      <c r="N654" s="3">
        <f t="shared" si="93"/>
        <v>23.045739550734478</v>
      </c>
      <c r="O654" s="20">
        <f t="shared" si="94"/>
        <v>68.53725850965961</v>
      </c>
      <c r="P654" s="21">
        <f t="shared" si="95"/>
        <v>-26.99196567049761</v>
      </c>
      <c r="Q654" s="3" t="s">
        <v>91</v>
      </c>
      <c r="R654" s="12">
        <v>1</v>
      </c>
      <c r="S654" s="1">
        <v>14</v>
      </c>
      <c r="T654" s="1">
        <v>10</v>
      </c>
      <c r="U654" s="1">
        <v>48</v>
      </c>
    </row>
    <row r="655" spans="1:21" ht="11.25">
      <c r="A655" s="1">
        <v>46000</v>
      </c>
      <c r="B655" s="1">
        <v>4</v>
      </c>
      <c r="C655" s="1" t="s">
        <v>83</v>
      </c>
      <c r="D655" s="1">
        <v>500</v>
      </c>
      <c r="E655" s="1" t="s">
        <v>13</v>
      </c>
      <c r="F655" s="1" t="s">
        <v>64</v>
      </c>
      <c r="G655" s="6">
        <v>512171</v>
      </c>
      <c r="H655" s="6">
        <v>875877</v>
      </c>
      <c r="I655" s="6">
        <v>17503</v>
      </c>
      <c r="J655" s="6">
        <v>22771</v>
      </c>
      <c r="K655" s="19">
        <f t="shared" si="90"/>
        <v>5268</v>
      </c>
      <c r="L655" s="6">
        <f t="shared" si="91"/>
        <v>29261.897960349652</v>
      </c>
      <c r="M655" s="6">
        <f t="shared" si="92"/>
        <v>38464.58214395503</v>
      </c>
      <c r="N655" s="3">
        <f t="shared" si="93"/>
        <v>71.01261102249055</v>
      </c>
      <c r="O655" s="20">
        <f t="shared" si="94"/>
        <v>30.097697537564994</v>
      </c>
      <c r="P655" s="21">
        <f t="shared" si="95"/>
        <v>31.449375553407922</v>
      </c>
      <c r="Q655" s="3" t="s">
        <v>91</v>
      </c>
      <c r="R655" s="12">
        <v>6</v>
      </c>
      <c r="S655" s="1">
        <v>10</v>
      </c>
      <c r="T655" s="1">
        <v>17</v>
      </c>
      <c r="U655" s="1">
        <v>35</v>
      </c>
    </row>
    <row r="656" spans="1:21" ht="11.25">
      <c r="A656" s="1">
        <v>46000</v>
      </c>
      <c r="B656" s="1">
        <v>4</v>
      </c>
      <c r="C656" s="1" t="s">
        <v>83</v>
      </c>
      <c r="D656" s="1">
        <v>620</v>
      </c>
      <c r="E656" s="1" t="s">
        <v>15</v>
      </c>
      <c r="F656" s="1" t="s">
        <v>64</v>
      </c>
      <c r="G656" s="6">
        <v>811032</v>
      </c>
      <c r="H656" s="6">
        <v>1309481</v>
      </c>
      <c r="I656" s="6">
        <v>71634</v>
      </c>
      <c r="J656" s="6">
        <v>89281</v>
      </c>
      <c r="K656" s="19">
        <f t="shared" si="90"/>
        <v>17647</v>
      </c>
      <c r="L656" s="6">
        <f t="shared" si="91"/>
        <v>11321.886255130245</v>
      </c>
      <c r="M656" s="6">
        <f t="shared" si="92"/>
        <v>14666.961615573304</v>
      </c>
      <c r="N656" s="3">
        <f t="shared" si="93"/>
        <v>61.458610757651975</v>
      </c>
      <c r="O656" s="20">
        <f t="shared" si="94"/>
        <v>24.63494988413324</v>
      </c>
      <c r="P656" s="3">
        <f t="shared" si="95"/>
        <v>29.545212564976243</v>
      </c>
      <c r="Q656" s="3" t="s">
        <v>91</v>
      </c>
      <c r="R656" s="12">
        <v>7</v>
      </c>
      <c r="S656" s="1">
        <v>11</v>
      </c>
      <c r="T656" s="1">
        <v>19</v>
      </c>
      <c r="U656" s="1">
        <v>41</v>
      </c>
    </row>
    <row r="657" spans="1:21" ht="11.25">
      <c r="A657" s="1">
        <v>46000</v>
      </c>
      <c r="B657" s="1">
        <v>4</v>
      </c>
      <c r="C657" s="1" t="s">
        <v>83</v>
      </c>
      <c r="D657" s="1">
        <v>700</v>
      </c>
      <c r="E657" s="1" t="s">
        <v>16</v>
      </c>
      <c r="F657" s="1" t="s">
        <v>64</v>
      </c>
      <c r="G657" s="6">
        <v>412726</v>
      </c>
      <c r="H657" s="6">
        <v>1029826</v>
      </c>
      <c r="I657" s="6">
        <v>27069</v>
      </c>
      <c r="J657" s="6">
        <v>42562</v>
      </c>
      <c r="K657" s="19">
        <f t="shared" si="90"/>
        <v>15493</v>
      </c>
      <c r="L657" s="6">
        <f t="shared" si="91"/>
        <v>15247.183124607485</v>
      </c>
      <c r="M657" s="6">
        <f t="shared" si="92"/>
        <v>24195.902448193225</v>
      </c>
      <c r="N657" s="3">
        <f t="shared" si="93"/>
        <v>149.51808221435044</v>
      </c>
      <c r="O657" s="20">
        <f t="shared" si="94"/>
        <v>57.23521371310356</v>
      </c>
      <c r="P657" s="3">
        <f t="shared" si="95"/>
        <v>58.69096770500099</v>
      </c>
      <c r="Q657" s="3" t="s">
        <v>91</v>
      </c>
      <c r="R657" s="12">
        <v>2</v>
      </c>
      <c r="S657" s="1">
        <v>1</v>
      </c>
      <c r="T657" s="1">
        <v>6</v>
      </c>
      <c r="U657" s="1">
        <v>40</v>
      </c>
    </row>
    <row r="658" spans="1:21" ht="11.25">
      <c r="A658" s="1">
        <v>46000</v>
      </c>
      <c r="B658" s="1">
        <v>4</v>
      </c>
      <c r="C658" s="1" t="s">
        <v>83</v>
      </c>
      <c r="D658" s="1">
        <v>910</v>
      </c>
      <c r="E658" s="1" t="s">
        <v>18</v>
      </c>
      <c r="F658" s="1" t="s">
        <v>64</v>
      </c>
      <c r="G658" s="6">
        <v>424279</v>
      </c>
      <c r="H658" s="6">
        <v>625729</v>
      </c>
      <c r="I658" s="6">
        <v>11391</v>
      </c>
      <c r="J658" s="6">
        <v>11237</v>
      </c>
      <c r="K658" s="19">
        <f t="shared" si="90"/>
        <v>-154</v>
      </c>
      <c r="L658" s="6">
        <f t="shared" si="91"/>
        <v>37246.861557369855</v>
      </c>
      <c r="M658" s="6">
        <f t="shared" si="92"/>
        <v>55684.70232268399</v>
      </c>
      <c r="N658" s="3">
        <f t="shared" si="93"/>
        <v>47.48054935549486</v>
      </c>
      <c r="O658" s="20">
        <f t="shared" si="94"/>
        <v>-1.351944517601611</v>
      </c>
      <c r="P658" s="3">
        <f t="shared" si="95"/>
        <v>49.50172979518035</v>
      </c>
      <c r="Q658" s="3" t="s">
        <v>91</v>
      </c>
      <c r="R658" s="12">
        <v>11</v>
      </c>
      <c r="S658" s="1">
        <v>5</v>
      </c>
      <c r="T658" s="1">
        <v>12</v>
      </c>
      <c r="U658" s="1">
        <v>36</v>
      </c>
    </row>
    <row r="659" spans="1:21" ht="11.25">
      <c r="A659" s="1">
        <v>46000</v>
      </c>
      <c r="B659" s="1">
        <v>4</v>
      </c>
      <c r="C659" s="1" t="s">
        <v>83</v>
      </c>
      <c r="D659" s="1">
        <v>81</v>
      </c>
      <c r="E659" s="1" t="s">
        <v>8</v>
      </c>
      <c r="F659" s="1" t="s">
        <v>64</v>
      </c>
      <c r="G659" s="6">
        <v>958460</v>
      </c>
      <c r="H659" s="6">
        <v>1243600</v>
      </c>
      <c r="I659" s="6">
        <v>41912</v>
      </c>
      <c r="J659" s="6">
        <v>37558</v>
      </c>
      <c r="K659" s="19">
        <f t="shared" si="90"/>
        <v>-4354</v>
      </c>
      <c r="L659" s="6">
        <f t="shared" si="91"/>
        <v>22868.390914296622</v>
      </c>
      <c r="M659" s="6">
        <f t="shared" si="92"/>
        <v>33111.45428404068</v>
      </c>
      <c r="N659" s="3">
        <f t="shared" si="93"/>
        <v>29.74980698203369</v>
      </c>
      <c r="O659" s="21">
        <f t="shared" si="94"/>
        <v>-10.388432907043333</v>
      </c>
      <c r="P659" s="20">
        <f t="shared" si="95"/>
        <v>44.79136030222575</v>
      </c>
      <c r="Q659" s="3" t="s">
        <v>92</v>
      </c>
      <c r="R659" s="12">
        <v>12</v>
      </c>
      <c r="S659" s="1">
        <v>7</v>
      </c>
      <c r="T659" s="1">
        <v>37</v>
      </c>
      <c r="U659" s="1">
        <v>11</v>
      </c>
    </row>
    <row r="660" spans="1:21" ht="11.25">
      <c r="A660" s="1">
        <v>46000</v>
      </c>
      <c r="B660" s="1">
        <v>4</v>
      </c>
      <c r="C660" s="1" t="s">
        <v>83</v>
      </c>
      <c r="D660" s="1">
        <v>610</v>
      </c>
      <c r="E660" s="1" t="s">
        <v>14</v>
      </c>
      <c r="F660" s="1" t="s">
        <v>64</v>
      </c>
      <c r="G660" s="6">
        <v>464594</v>
      </c>
      <c r="H660" s="6">
        <v>767747</v>
      </c>
      <c r="I660" s="6">
        <v>19909</v>
      </c>
      <c r="J660" s="6">
        <v>21684</v>
      </c>
      <c r="K660" s="19">
        <f t="shared" si="90"/>
        <v>1775</v>
      </c>
      <c r="L660" s="6">
        <f t="shared" si="91"/>
        <v>23335.878246019387</v>
      </c>
      <c r="M660" s="6">
        <f t="shared" si="92"/>
        <v>35406.15200147574</v>
      </c>
      <c r="N660" s="3">
        <f t="shared" si="93"/>
        <v>65.25116553377788</v>
      </c>
      <c r="O660" s="3">
        <f t="shared" si="94"/>
        <v>8.915565824501481</v>
      </c>
      <c r="P660" s="20">
        <f t="shared" si="95"/>
        <v>51.72410323796272</v>
      </c>
      <c r="Q660" s="3" t="s">
        <v>92</v>
      </c>
      <c r="R660" s="12">
        <v>9</v>
      </c>
      <c r="S660" s="1">
        <v>4</v>
      </c>
      <c r="T660" s="1">
        <v>37</v>
      </c>
      <c r="U660" s="1">
        <v>17</v>
      </c>
    </row>
    <row r="661" spans="1:21" ht="11.25">
      <c r="A661" s="1">
        <v>46000</v>
      </c>
      <c r="B661" s="1">
        <v>4</v>
      </c>
      <c r="C661" s="1" t="s">
        <v>83</v>
      </c>
      <c r="D661" s="1">
        <v>931</v>
      </c>
      <c r="E661" s="1" t="s">
        <v>20</v>
      </c>
      <c r="F661" s="1" t="s">
        <v>64</v>
      </c>
      <c r="G661" s="6">
        <v>322355</v>
      </c>
      <c r="H661" s="6">
        <v>510970</v>
      </c>
      <c r="I661" s="6">
        <v>16027</v>
      </c>
      <c r="J661" s="6">
        <v>16374</v>
      </c>
      <c r="K661" s="19">
        <f t="shared" si="90"/>
        <v>347</v>
      </c>
      <c r="L661" s="6">
        <f t="shared" si="91"/>
        <v>20113.24639670556</v>
      </c>
      <c r="M661" s="6">
        <f t="shared" si="92"/>
        <v>31206.18053010871</v>
      </c>
      <c r="N661" s="3">
        <f t="shared" si="93"/>
        <v>58.51157884940517</v>
      </c>
      <c r="O661" s="3">
        <f t="shared" si="94"/>
        <v>2.165096399825295</v>
      </c>
      <c r="P661" s="20">
        <f t="shared" si="95"/>
        <v>55.152380250361354</v>
      </c>
      <c r="Q661" s="3" t="s">
        <v>92</v>
      </c>
      <c r="R661" s="12">
        <v>10</v>
      </c>
      <c r="S661" s="1">
        <v>3</v>
      </c>
      <c r="T661" s="1">
        <v>43</v>
      </c>
      <c r="U661" s="1">
        <v>1</v>
      </c>
    </row>
    <row r="662" spans="1:21" ht="11.25">
      <c r="A662" s="1">
        <v>46000</v>
      </c>
      <c r="B662" s="1">
        <v>4</v>
      </c>
      <c r="C662" s="1" t="s">
        <v>83</v>
      </c>
      <c r="D662" s="1">
        <v>932</v>
      </c>
      <c r="E662" s="1" t="s">
        <v>21</v>
      </c>
      <c r="F662" s="1" t="s">
        <v>64</v>
      </c>
      <c r="G662" s="6">
        <v>546598</v>
      </c>
      <c r="H662" s="6">
        <v>916169</v>
      </c>
      <c r="I662" s="6">
        <v>30050</v>
      </c>
      <c r="J662" s="6">
        <v>34919</v>
      </c>
      <c r="K662" s="19">
        <f t="shared" si="90"/>
        <v>4869</v>
      </c>
      <c r="L662" s="6">
        <f t="shared" si="91"/>
        <v>18189.617304492513</v>
      </c>
      <c r="M662" s="6">
        <f t="shared" si="92"/>
        <v>26236.977003923363</v>
      </c>
      <c r="N662" s="3">
        <f t="shared" si="93"/>
        <v>67.61294406492522</v>
      </c>
      <c r="O662" s="3">
        <f t="shared" si="94"/>
        <v>16.202995008319476</v>
      </c>
      <c r="P662" s="20">
        <f t="shared" si="95"/>
        <v>44.24150087777434</v>
      </c>
      <c r="Q662" s="3" t="s">
        <v>92</v>
      </c>
      <c r="R662" s="12">
        <v>8</v>
      </c>
      <c r="S662" s="1">
        <v>8</v>
      </c>
      <c r="T662" s="1">
        <v>30</v>
      </c>
      <c r="U662" s="1">
        <v>10</v>
      </c>
    </row>
    <row r="663" spans="1:21" ht="11.25">
      <c r="A663" s="1">
        <v>46000</v>
      </c>
      <c r="B663" s="1">
        <v>4</v>
      </c>
      <c r="C663" s="1" t="s">
        <v>83</v>
      </c>
      <c r="D663" s="1">
        <v>200</v>
      </c>
      <c r="E663" s="1" t="s">
        <v>10</v>
      </c>
      <c r="F663" s="1" t="s">
        <v>64</v>
      </c>
      <c r="G663" s="6">
        <v>99536</v>
      </c>
      <c r="H663" s="6">
        <v>52636</v>
      </c>
      <c r="I663" s="6">
        <v>3200</v>
      </c>
      <c r="J663" s="6">
        <v>1564</v>
      </c>
      <c r="K663" s="19">
        <f t="shared" si="90"/>
        <v>-1636</v>
      </c>
      <c r="L663" s="6">
        <f t="shared" si="91"/>
        <v>31105</v>
      </c>
      <c r="M663" s="6">
        <f t="shared" si="92"/>
        <v>33654.73145780051</v>
      </c>
      <c r="N663" s="3">
        <f t="shared" si="93"/>
        <v>-47.11863044526603</v>
      </c>
      <c r="O663" s="21">
        <f t="shared" si="94"/>
        <v>-51.125</v>
      </c>
      <c r="P663" s="21">
        <f t="shared" si="95"/>
        <v>8.19717555955799</v>
      </c>
      <c r="Q663" s="3" t="s">
        <v>90</v>
      </c>
      <c r="R663" s="12">
        <v>14</v>
      </c>
      <c r="S663" s="1">
        <v>13</v>
      </c>
      <c r="T663" s="1">
        <v>49</v>
      </c>
      <c r="U663" s="1">
        <v>48</v>
      </c>
    </row>
    <row r="664" spans="1:21" ht="11.25">
      <c r="A664" s="1">
        <v>46000</v>
      </c>
      <c r="B664" s="1">
        <v>4</v>
      </c>
      <c r="C664" s="1" t="s">
        <v>83</v>
      </c>
      <c r="D664" s="1">
        <v>920</v>
      </c>
      <c r="E664" s="1" t="s">
        <v>19</v>
      </c>
      <c r="F664" s="1" t="s">
        <v>64</v>
      </c>
      <c r="G664" s="6">
        <v>301074</v>
      </c>
      <c r="H664" s="6">
        <v>235095</v>
      </c>
      <c r="I664" s="6">
        <v>12460</v>
      </c>
      <c r="J664" s="6">
        <v>8384</v>
      </c>
      <c r="K664" s="19">
        <f t="shared" si="90"/>
        <v>-4076</v>
      </c>
      <c r="L664" s="6">
        <f t="shared" si="91"/>
        <v>24163.242375601923</v>
      </c>
      <c r="M664" s="6">
        <f t="shared" si="92"/>
        <v>28040.911259541987</v>
      </c>
      <c r="N664" s="3">
        <f t="shared" si="93"/>
        <v>-21.914545925586403</v>
      </c>
      <c r="O664" s="3">
        <f t="shared" si="94"/>
        <v>-32.71268057784912</v>
      </c>
      <c r="P664" s="3">
        <f t="shared" si="95"/>
        <v>16.04780030620152</v>
      </c>
      <c r="Q664" s="3" t="s">
        <v>90</v>
      </c>
      <c r="R664" s="12">
        <v>13</v>
      </c>
      <c r="S664" s="1">
        <v>12</v>
      </c>
      <c r="T664" s="1">
        <v>39</v>
      </c>
      <c r="U664" s="1">
        <v>47</v>
      </c>
    </row>
    <row r="665" spans="1:21" ht="11.25">
      <c r="A665" s="1">
        <v>47000</v>
      </c>
      <c r="B665" s="1">
        <v>5</v>
      </c>
      <c r="C665" s="1" t="s">
        <v>83</v>
      </c>
      <c r="D665" s="1">
        <v>100</v>
      </c>
      <c r="E665" s="1" t="s">
        <v>9</v>
      </c>
      <c r="F665" s="1" t="s">
        <v>65</v>
      </c>
      <c r="G665" s="6">
        <v>256032</v>
      </c>
      <c r="H665" s="6">
        <v>553553</v>
      </c>
      <c r="I665" s="6">
        <v>20320</v>
      </c>
      <c r="J665" s="6">
        <v>32062</v>
      </c>
      <c r="K665" s="19">
        <f t="shared" si="90"/>
        <v>11742</v>
      </c>
      <c r="L665" s="6">
        <f t="shared" si="91"/>
        <v>12600</v>
      </c>
      <c r="M665" s="6">
        <f t="shared" si="92"/>
        <v>17265.080157195436</v>
      </c>
      <c r="N665" s="3">
        <f t="shared" si="93"/>
        <v>116.20461504811898</v>
      </c>
      <c r="O665" s="20">
        <f t="shared" si="94"/>
        <v>57.78543307086614</v>
      </c>
      <c r="P665" s="20">
        <f t="shared" si="95"/>
        <v>37.02444569202727</v>
      </c>
      <c r="Q665" s="3" t="s">
        <v>89</v>
      </c>
      <c r="R665" s="12">
        <v>1</v>
      </c>
      <c r="S665" s="1">
        <v>9</v>
      </c>
      <c r="T665" s="1">
        <v>22</v>
      </c>
      <c r="U665" s="1">
        <v>10</v>
      </c>
    </row>
    <row r="666" spans="1:21" ht="11.25">
      <c r="A666" s="1">
        <v>47000</v>
      </c>
      <c r="B666" s="1">
        <v>5</v>
      </c>
      <c r="C666" s="1" t="s">
        <v>83</v>
      </c>
      <c r="D666" s="1">
        <v>300</v>
      </c>
      <c r="E666" s="1" t="s">
        <v>11</v>
      </c>
      <c r="F666" s="1" t="s">
        <v>65</v>
      </c>
      <c r="G666" s="6">
        <v>3441989</v>
      </c>
      <c r="H666" s="6">
        <v>7221057</v>
      </c>
      <c r="I666" s="6">
        <v>148205</v>
      </c>
      <c r="J666" s="6">
        <v>214113</v>
      </c>
      <c r="K666" s="19">
        <f t="shared" si="90"/>
        <v>65908</v>
      </c>
      <c r="L666" s="6">
        <f t="shared" si="91"/>
        <v>23224.51334300462</v>
      </c>
      <c r="M666" s="6">
        <f t="shared" si="92"/>
        <v>33725.4487116616</v>
      </c>
      <c r="N666" s="3">
        <f t="shared" si="93"/>
        <v>109.79314576542806</v>
      </c>
      <c r="O666" s="20">
        <f t="shared" si="94"/>
        <v>44.47083431733072</v>
      </c>
      <c r="P666" s="20">
        <f t="shared" si="95"/>
        <v>45.214877976420254</v>
      </c>
      <c r="Q666" s="3" t="s">
        <v>89</v>
      </c>
      <c r="R666" s="12">
        <v>5</v>
      </c>
      <c r="S666" s="1">
        <v>7</v>
      </c>
      <c r="T666" s="1">
        <v>19</v>
      </c>
      <c r="U666" s="1">
        <v>4</v>
      </c>
    </row>
    <row r="667" spans="1:21" ht="11.25">
      <c r="A667" s="1">
        <v>47000</v>
      </c>
      <c r="B667" s="1">
        <v>5</v>
      </c>
      <c r="C667" s="1" t="s">
        <v>83</v>
      </c>
      <c r="D667" s="1">
        <v>610</v>
      </c>
      <c r="E667" s="1" t="s">
        <v>14</v>
      </c>
      <c r="F667" s="1" t="s">
        <v>65</v>
      </c>
      <c r="G667" s="6">
        <v>3965845</v>
      </c>
      <c r="H667" s="6">
        <v>7067318</v>
      </c>
      <c r="I667" s="6">
        <v>138947</v>
      </c>
      <c r="J667" s="6">
        <v>162412</v>
      </c>
      <c r="K667" s="19">
        <f t="shared" si="90"/>
        <v>23465</v>
      </c>
      <c r="L667" s="6">
        <f t="shared" si="91"/>
        <v>28542.14196780067</v>
      </c>
      <c r="M667" s="6">
        <f t="shared" si="92"/>
        <v>43514.75260448736</v>
      </c>
      <c r="N667" s="3">
        <f t="shared" si="93"/>
        <v>78.20459448112571</v>
      </c>
      <c r="O667" s="20">
        <f t="shared" si="94"/>
        <v>16.887734172022427</v>
      </c>
      <c r="P667" s="20">
        <f t="shared" si="95"/>
        <v>52.4579082171821</v>
      </c>
      <c r="Q667" s="3" t="s">
        <v>89</v>
      </c>
      <c r="R667" s="12">
        <v>8</v>
      </c>
      <c r="S667" s="1">
        <v>2</v>
      </c>
      <c r="T667" s="1">
        <v>21</v>
      </c>
      <c r="U667" s="1">
        <v>15</v>
      </c>
    </row>
    <row r="668" spans="1:21" ht="11.25">
      <c r="A668" s="1">
        <v>47000</v>
      </c>
      <c r="B668" s="1">
        <v>5</v>
      </c>
      <c r="C668" s="1" t="s">
        <v>83</v>
      </c>
      <c r="D668" s="1">
        <v>620</v>
      </c>
      <c r="E668" s="1" t="s">
        <v>15</v>
      </c>
      <c r="F668" s="1" t="s">
        <v>65</v>
      </c>
      <c r="G668" s="6">
        <v>6045626</v>
      </c>
      <c r="H668" s="6">
        <v>11310942</v>
      </c>
      <c r="I668" s="6">
        <v>462699</v>
      </c>
      <c r="J668" s="6">
        <v>587307</v>
      </c>
      <c r="K668" s="19">
        <f t="shared" si="90"/>
        <v>124608</v>
      </c>
      <c r="L668" s="6">
        <f t="shared" si="91"/>
        <v>13066.001871627128</v>
      </c>
      <c r="M668" s="6">
        <f t="shared" si="92"/>
        <v>19258.994018460533</v>
      </c>
      <c r="N668" s="3">
        <f t="shared" si="93"/>
        <v>87.09298259601239</v>
      </c>
      <c r="O668" s="20">
        <f t="shared" si="94"/>
        <v>26.93068279810418</v>
      </c>
      <c r="P668" s="20">
        <f t="shared" si="95"/>
        <v>47.397759526435635</v>
      </c>
      <c r="Q668" s="3" t="s">
        <v>89</v>
      </c>
      <c r="R668" s="12">
        <v>7</v>
      </c>
      <c r="S668" s="1">
        <v>4</v>
      </c>
      <c r="T668" s="1">
        <v>14</v>
      </c>
      <c r="U668" s="1">
        <v>6</v>
      </c>
    </row>
    <row r="669" spans="1:21" ht="11.25">
      <c r="A669" s="1">
        <v>47000</v>
      </c>
      <c r="B669" s="1">
        <v>5</v>
      </c>
      <c r="C669" s="1" t="s">
        <v>83</v>
      </c>
      <c r="D669" s="1">
        <v>800</v>
      </c>
      <c r="E669" s="1" t="s">
        <v>17</v>
      </c>
      <c r="F669" s="1" t="s">
        <v>65</v>
      </c>
      <c r="G669" s="6">
        <v>14271020</v>
      </c>
      <c r="H669" s="6">
        <v>30512869</v>
      </c>
      <c r="I669" s="6">
        <v>688913</v>
      </c>
      <c r="J669" s="6">
        <v>1004332</v>
      </c>
      <c r="K669" s="19">
        <f t="shared" si="90"/>
        <v>315419</v>
      </c>
      <c r="L669" s="6">
        <f t="shared" si="91"/>
        <v>20715.27173968266</v>
      </c>
      <c r="M669" s="6">
        <f t="shared" si="92"/>
        <v>30381.25739297364</v>
      </c>
      <c r="N669" s="3">
        <f t="shared" si="93"/>
        <v>113.81000797420225</v>
      </c>
      <c r="O669" s="20">
        <f t="shared" si="94"/>
        <v>45.78502655632859</v>
      </c>
      <c r="P669" s="20">
        <f t="shared" si="95"/>
        <v>46.66115788756269</v>
      </c>
      <c r="Q669" s="3" t="s">
        <v>89</v>
      </c>
      <c r="R669" s="12">
        <v>4</v>
      </c>
      <c r="S669" s="1">
        <v>6</v>
      </c>
      <c r="T669" s="1">
        <v>12</v>
      </c>
      <c r="U669" s="1">
        <v>18</v>
      </c>
    </row>
    <row r="670" spans="1:21" ht="11.25">
      <c r="A670" s="1">
        <v>47000</v>
      </c>
      <c r="B670" s="1">
        <v>5</v>
      </c>
      <c r="C670" s="1" t="s">
        <v>83</v>
      </c>
      <c r="D670" s="1">
        <v>932</v>
      </c>
      <c r="E670" s="1" t="s">
        <v>21</v>
      </c>
      <c r="F670" s="1" t="s">
        <v>65</v>
      </c>
      <c r="G670" s="6">
        <v>4378015</v>
      </c>
      <c r="H670" s="6">
        <v>7709292</v>
      </c>
      <c r="I670" s="6">
        <v>196329</v>
      </c>
      <c r="J670" s="6">
        <v>249350</v>
      </c>
      <c r="K670" s="19">
        <f t="shared" si="90"/>
        <v>53021</v>
      </c>
      <c r="L670" s="6">
        <f t="shared" si="91"/>
        <v>22299.380122141916</v>
      </c>
      <c r="M670" s="6">
        <f t="shared" si="92"/>
        <v>30917.553639462603</v>
      </c>
      <c r="N670" s="3">
        <f t="shared" si="93"/>
        <v>76.0910366912859</v>
      </c>
      <c r="O670" s="20">
        <f t="shared" si="94"/>
        <v>27.00619877858086</v>
      </c>
      <c r="P670" s="20">
        <f t="shared" si="95"/>
        <v>38.647592310260535</v>
      </c>
      <c r="Q670" s="3" t="s">
        <v>89</v>
      </c>
      <c r="R670" s="12">
        <v>6</v>
      </c>
      <c r="S670" s="1">
        <v>8</v>
      </c>
      <c r="T670" s="1">
        <v>12</v>
      </c>
      <c r="U670" s="1">
        <v>29</v>
      </c>
    </row>
    <row r="671" spans="1:21" ht="11.25">
      <c r="A671" s="1">
        <v>47000</v>
      </c>
      <c r="B671" s="1">
        <v>5</v>
      </c>
      <c r="C671" s="1" t="s">
        <v>83</v>
      </c>
      <c r="D671" s="1">
        <v>400</v>
      </c>
      <c r="E671" s="1" t="s">
        <v>12</v>
      </c>
      <c r="F671" s="1" t="s">
        <v>65</v>
      </c>
      <c r="G671" s="6">
        <v>14586538</v>
      </c>
      <c r="H671" s="6">
        <v>20986235</v>
      </c>
      <c r="I671" s="6">
        <v>531889</v>
      </c>
      <c r="J671" s="6">
        <v>519735</v>
      </c>
      <c r="K671" s="19">
        <f t="shared" si="90"/>
        <v>-12154</v>
      </c>
      <c r="L671" s="6">
        <f t="shared" si="91"/>
        <v>27424.02644160718</v>
      </c>
      <c r="M671" s="6">
        <f t="shared" si="92"/>
        <v>40378.7218486344</v>
      </c>
      <c r="N671" s="3">
        <f t="shared" si="93"/>
        <v>43.87399532363334</v>
      </c>
      <c r="O671" s="20">
        <f t="shared" si="94"/>
        <v>-2.2850632368783708</v>
      </c>
      <c r="P671" s="21">
        <f t="shared" si="95"/>
        <v>47.238487880731526</v>
      </c>
      <c r="Q671" s="3" t="s">
        <v>91</v>
      </c>
      <c r="R671" s="12">
        <v>11</v>
      </c>
      <c r="S671" s="1">
        <v>5</v>
      </c>
      <c r="T671" s="1">
        <v>27</v>
      </c>
      <c r="U671" s="1">
        <v>17</v>
      </c>
    </row>
    <row r="672" spans="1:21" ht="11.25">
      <c r="A672" s="1">
        <v>47000</v>
      </c>
      <c r="B672" s="1">
        <v>5</v>
      </c>
      <c r="C672" s="1" t="s">
        <v>83</v>
      </c>
      <c r="D672" s="1">
        <v>500</v>
      </c>
      <c r="E672" s="1" t="s">
        <v>13</v>
      </c>
      <c r="F672" s="1" t="s">
        <v>65</v>
      </c>
      <c r="G672" s="6">
        <v>4271104</v>
      </c>
      <c r="H672" s="6">
        <v>8570544</v>
      </c>
      <c r="I672" s="6">
        <v>136253</v>
      </c>
      <c r="J672" s="6">
        <v>210931</v>
      </c>
      <c r="K672" s="19">
        <f t="shared" si="90"/>
        <v>74678</v>
      </c>
      <c r="L672" s="6">
        <f t="shared" si="91"/>
        <v>31346.862087440277</v>
      </c>
      <c r="M672" s="6">
        <f t="shared" si="92"/>
        <v>40631.97917802504</v>
      </c>
      <c r="N672" s="3">
        <f t="shared" si="93"/>
        <v>100.66343502757134</v>
      </c>
      <c r="O672" s="20">
        <f t="shared" si="94"/>
        <v>54.80833449538727</v>
      </c>
      <c r="P672" s="21">
        <f t="shared" si="95"/>
        <v>29.620563183276396</v>
      </c>
      <c r="Q672" s="3" t="s">
        <v>91</v>
      </c>
      <c r="R672" s="12">
        <v>2</v>
      </c>
      <c r="S672" s="1">
        <v>11</v>
      </c>
      <c r="T672" s="1">
        <v>2</v>
      </c>
      <c r="U672" s="1">
        <v>40</v>
      </c>
    </row>
    <row r="673" spans="1:21" ht="11.25">
      <c r="A673" s="1">
        <v>47000</v>
      </c>
      <c r="B673" s="1">
        <v>5</v>
      </c>
      <c r="C673" s="1" t="s">
        <v>83</v>
      </c>
      <c r="D673" s="1">
        <v>700</v>
      </c>
      <c r="E673" s="1" t="s">
        <v>16</v>
      </c>
      <c r="F673" s="1" t="s">
        <v>65</v>
      </c>
      <c r="G673" s="6">
        <v>3035334</v>
      </c>
      <c r="H673" s="6">
        <v>7852389</v>
      </c>
      <c r="I673" s="6">
        <v>165705</v>
      </c>
      <c r="J673" s="6">
        <v>243569</v>
      </c>
      <c r="K673" s="19">
        <f t="shared" si="90"/>
        <v>77864</v>
      </c>
      <c r="L673" s="6">
        <f t="shared" si="91"/>
        <v>18317.69711233819</v>
      </c>
      <c r="M673" s="6">
        <f t="shared" si="92"/>
        <v>32238.86865734145</v>
      </c>
      <c r="N673" s="3">
        <f t="shared" si="93"/>
        <v>158.69933918310144</v>
      </c>
      <c r="O673" s="20">
        <f t="shared" si="94"/>
        <v>46.98952958570955</v>
      </c>
      <c r="P673" s="3">
        <f t="shared" si="95"/>
        <v>75.99848092054333</v>
      </c>
      <c r="Q673" s="3" t="s">
        <v>91</v>
      </c>
      <c r="R673" s="12">
        <v>3</v>
      </c>
      <c r="S673" s="1">
        <v>1</v>
      </c>
      <c r="T673" s="1">
        <v>9</v>
      </c>
      <c r="U673" s="1">
        <v>20</v>
      </c>
    </row>
    <row r="674" spans="1:21" ht="11.25">
      <c r="A674" s="1">
        <v>47000</v>
      </c>
      <c r="B674" s="1">
        <v>5</v>
      </c>
      <c r="C674" s="1" t="s">
        <v>83</v>
      </c>
      <c r="D674" s="1">
        <v>81</v>
      </c>
      <c r="E674" s="1" t="s">
        <v>8</v>
      </c>
      <c r="F674" s="1" t="s">
        <v>65</v>
      </c>
      <c r="G674" s="6">
        <v>341542</v>
      </c>
      <c r="H674" s="6">
        <v>294038</v>
      </c>
      <c r="I674" s="6">
        <v>108525</v>
      </c>
      <c r="J674" s="6">
        <v>106354</v>
      </c>
      <c r="K674" s="19">
        <f t="shared" si="90"/>
        <v>-2171</v>
      </c>
      <c r="L674" s="6">
        <f t="shared" si="91"/>
        <v>3147.1273900023034</v>
      </c>
      <c r="M674" s="6">
        <f t="shared" si="92"/>
        <v>2764.710307087651</v>
      </c>
      <c r="N674" s="3">
        <f t="shared" si="93"/>
        <v>-13.908684729842891</v>
      </c>
      <c r="O674" s="21">
        <f t="shared" si="94"/>
        <v>-2.0004607233356397</v>
      </c>
      <c r="P674" s="21">
        <f t="shared" si="95"/>
        <v>-12.151306112663352</v>
      </c>
      <c r="Q674" s="3" t="s">
        <v>90</v>
      </c>
      <c r="R674" s="12">
        <v>10</v>
      </c>
      <c r="S674" s="1">
        <v>14</v>
      </c>
      <c r="T674" s="1">
        <v>22</v>
      </c>
      <c r="U674" s="1">
        <v>39</v>
      </c>
    </row>
    <row r="675" spans="1:21" ht="11.25">
      <c r="A675" s="1">
        <v>47000</v>
      </c>
      <c r="B675" s="1">
        <v>5</v>
      </c>
      <c r="C675" s="1" t="s">
        <v>83</v>
      </c>
      <c r="D675" s="1">
        <v>200</v>
      </c>
      <c r="E675" s="1" t="s">
        <v>10</v>
      </c>
      <c r="F675" s="1" t="s">
        <v>65</v>
      </c>
      <c r="G675" s="6">
        <v>293225</v>
      </c>
      <c r="H675" s="6">
        <v>261904</v>
      </c>
      <c r="I675" s="6">
        <v>8903</v>
      </c>
      <c r="J675" s="6">
        <v>6305</v>
      </c>
      <c r="K675" s="19">
        <f t="shared" si="90"/>
        <v>-2598</v>
      </c>
      <c r="L675" s="6">
        <f t="shared" si="91"/>
        <v>32935.52735033135</v>
      </c>
      <c r="M675" s="6">
        <f t="shared" si="92"/>
        <v>41539.095955590805</v>
      </c>
      <c r="N675" s="3">
        <f t="shared" si="93"/>
        <v>-10.681558530138968</v>
      </c>
      <c r="O675" s="21">
        <f t="shared" si="94"/>
        <v>-29.181174884870266</v>
      </c>
      <c r="P675" s="21">
        <f t="shared" si="95"/>
        <v>26.122455893128116</v>
      </c>
      <c r="Q675" s="3" t="s">
        <v>90</v>
      </c>
      <c r="R675" s="12">
        <v>13</v>
      </c>
      <c r="S675" s="1">
        <v>12</v>
      </c>
      <c r="T675" s="1">
        <v>36</v>
      </c>
      <c r="U675" s="1">
        <v>46</v>
      </c>
    </row>
    <row r="676" spans="1:21" ht="11.25">
      <c r="A676" s="1">
        <v>47000</v>
      </c>
      <c r="B676" s="1">
        <v>5</v>
      </c>
      <c r="C676" s="1" t="s">
        <v>83</v>
      </c>
      <c r="D676" s="1">
        <v>910</v>
      </c>
      <c r="E676" s="1" t="s">
        <v>18</v>
      </c>
      <c r="F676" s="1" t="s">
        <v>65</v>
      </c>
      <c r="G676" s="6">
        <v>2837570</v>
      </c>
      <c r="H676" s="6">
        <v>3478245</v>
      </c>
      <c r="I676" s="6">
        <v>63886</v>
      </c>
      <c r="J676" s="6">
        <v>53094</v>
      </c>
      <c r="K676" s="19">
        <f t="shared" si="90"/>
        <v>-10792</v>
      </c>
      <c r="L676" s="6">
        <f t="shared" si="91"/>
        <v>44416.1475127571</v>
      </c>
      <c r="M676" s="6">
        <f t="shared" si="92"/>
        <v>65511.07469770595</v>
      </c>
      <c r="N676" s="3">
        <f t="shared" si="93"/>
        <v>22.578297627899936</v>
      </c>
      <c r="O676" s="3">
        <f t="shared" si="94"/>
        <v>-16.892589925805346</v>
      </c>
      <c r="P676" s="3">
        <f t="shared" si="95"/>
        <v>47.49382458010347</v>
      </c>
      <c r="Q676" s="3" t="s">
        <v>90</v>
      </c>
      <c r="R676" s="12">
        <v>12</v>
      </c>
      <c r="S676" s="1">
        <v>3</v>
      </c>
      <c r="T676" s="1">
        <v>45</v>
      </c>
      <c r="U676" s="1">
        <v>42</v>
      </c>
    </row>
    <row r="677" spans="1:21" ht="11.25">
      <c r="A677" s="1">
        <v>47000</v>
      </c>
      <c r="B677" s="1">
        <v>5</v>
      </c>
      <c r="C677" s="1" t="s">
        <v>83</v>
      </c>
      <c r="D677" s="1">
        <v>920</v>
      </c>
      <c r="E677" s="1" t="s">
        <v>19</v>
      </c>
      <c r="F677" s="1" t="s">
        <v>65</v>
      </c>
      <c r="G677" s="6">
        <v>644007</v>
      </c>
      <c r="H677" s="6">
        <v>485205</v>
      </c>
      <c r="I677" s="6">
        <v>40774</v>
      </c>
      <c r="J677" s="6">
        <v>25447</v>
      </c>
      <c r="K677" s="19">
        <f t="shared" si="90"/>
        <v>-15327</v>
      </c>
      <c r="L677" s="6">
        <f t="shared" si="91"/>
        <v>15794.550448815422</v>
      </c>
      <c r="M677" s="6">
        <f t="shared" si="92"/>
        <v>19067.27708570755</v>
      </c>
      <c r="N677" s="3">
        <f t="shared" si="93"/>
        <v>-24.658427625786672</v>
      </c>
      <c r="O677" s="3">
        <f t="shared" si="94"/>
        <v>-37.59013096581154</v>
      </c>
      <c r="P677" s="3">
        <f t="shared" si="95"/>
        <v>20.720606436364754</v>
      </c>
      <c r="Q677" s="3" t="s">
        <v>90</v>
      </c>
      <c r="R677" s="12">
        <v>14</v>
      </c>
      <c r="S677" s="1">
        <v>13</v>
      </c>
      <c r="T677" s="1">
        <v>46</v>
      </c>
      <c r="U677" s="1">
        <v>46</v>
      </c>
    </row>
    <row r="678" spans="1:21" ht="11.25">
      <c r="A678" s="1">
        <v>47000</v>
      </c>
      <c r="B678" s="1">
        <v>5</v>
      </c>
      <c r="C678" s="1" t="s">
        <v>83</v>
      </c>
      <c r="D678" s="1">
        <v>931</v>
      </c>
      <c r="E678" s="1" t="s">
        <v>20</v>
      </c>
      <c r="F678" s="1" t="s">
        <v>65</v>
      </c>
      <c r="G678" s="6">
        <v>2300305</v>
      </c>
      <c r="H678" s="6">
        <v>3229429</v>
      </c>
      <c r="I678" s="6">
        <v>85563</v>
      </c>
      <c r="J678" s="6">
        <v>91607</v>
      </c>
      <c r="K678" s="19">
        <f t="shared" si="90"/>
        <v>6044</v>
      </c>
      <c r="L678" s="6">
        <f t="shared" si="91"/>
        <v>26884.342531234295</v>
      </c>
      <c r="M678" s="6">
        <f t="shared" si="92"/>
        <v>35253.081096422764</v>
      </c>
      <c r="N678" s="3">
        <f t="shared" si="93"/>
        <v>40.39133940933919</v>
      </c>
      <c r="O678" s="3">
        <f t="shared" si="94"/>
        <v>7.063800941995946</v>
      </c>
      <c r="P678" s="3">
        <f t="shared" si="95"/>
        <v>31.128671104623983</v>
      </c>
      <c r="Q678" s="3" t="s">
        <v>90</v>
      </c>
      <c r="R678" s="12">
        <v>9</v>
      </c>
      <c r="S678" s="1">
        <v>10</v>
      </c>
      <c r="T678" s="1">
        <v>31</v>
      </c>
      <c r="U678" s="1">
        <v>42</v>
      </c>
    </row>
    <row r="679" spans="1:21" ht="11.25">
      <c r="A679" s="1">
        <v>48000</v>
      </c>
      <c r="B679" s="1">
        <v>6</v>
      </c>
      <c r="C679" s="1" t="s">
        <v>83</v>
      </c>
      <c r="D679" s="1">
        <v>81</v>
      </c>
      <c r="E679" s="1" t="s">
        <v>8</v>
      </c>
      <c r="F679" s="1" t="s">
        <v>66</v>
      </c>
      <c r="G679" s="6">
        <v>2719136</v>
      </c>
      <c r="H679" s="6">
        <v>3812452</v>
      </c>
      <c r="I679" s="6">
        <v>255350</v>
      </c>
      <c r="J679" s="6">
        <v>282992</v>
      </c>
      <c r="K679" s="19">
        <f t="shared" si="90"/>
        <v>27642</v>
      </c>
      <c r="L679" s="6">
        <f t="shared" si="91"/>
        <v>10648.662619933426</v>
      </c>
      <c r="M679" s="6">
        <f t="shared" si="92"/>
        <v>13471.942669757449</v>
      </c>
      <c r="N679" s="3">
        <f t="shared" si="93"/>
        <v>40.20821319713321</v>
      </c>
      <c r="O679" s="20">
        <f t="shared" si="94"/>
        <v>10.825141962012918</v>
      </c>
      <c r="P679" s="20">
        <f t="shared" si="95"/>
        <v>26.51300121518616</v>
      </c>
      <c r="Q679" s="3" t="s">
        <v>89</v>
      </c>
      <c r="R679" s="12">
        <v>10</v>
      </c>
      <c r="S679" s="1">
        <v>14</v>
      </c>
      <c r="T679" s="1">
        <v>6</v>
      </c>
      <c r="U679" s="1">
        <v>18</v>
      </c>
    </row>
    <row r="680" spans="1:21" ht="11.25">
      <c r="A680" s="1">
        <v>48000</v>
      </c>
      <c r="B680" s="1">
        <v>6</v>
      </c>
      <c r="C680" s="1" t="s">
        <v>83</v>
      </c>
      <c r="D680" s="1">
        <v>100</v>
      </c>
      <c r="E680" s="1" t="s">
        <v>9</v>
      </c>
      <c r="F680" s="1" t="s">
        <v>66</v>
      </c>
      <c r="G680" s="6">
        <v>1221896</v>
      </c>
      <c r="H680" s="6">
        <v>2622039</v>
      </c>
      <c r="I680" s="6">
        <v>99916</v>
      </c>
      <c r="J680" s="6">
        <v>152682</v>
      </c>
      <c r="K680" s="19">
        <f t="shared" si="90"/>
        <v>52766</v>
      </c>
      <c r="L680" s="6">
        <f t="shared" si="91"/>
        <v>12229.23255534649</v>
      </c>
      <c r="M680" s="6">
        <f t="shared" si="92"/>
        <v>17173.203128070105</v>
      </c>
      <c r="N680" s="3">
        <f t="shared" si="93"/>
        <v>114.58773905471497</v>
      </c>
      <c r="O680" s="20">
        <f t="shared" si="94"/>
        <v>52.81036070299052</v>
      </c>
      <c r="P680" s="20">
        <f t="shared" si="95"/>
        <v>40.427480222887425</v>
      </c>
      <c r="Q680" s="3" t="s">
        <v>89</v>
      </c>
      <c r="R680" s="12">
        <v>2</v>
      </c>
      <c r="S680" s="1">
        <v>11</v>
      </c>
      <c r="T680" s="1">
        <v>28</v>
      </c>
      <c r="U680" s="1">
        <v>5</v>
      </c>
    </row>
    <row r="681" spans="1:21" ht="11.25">
      <c r="A681" s="1">
        <v>48000</v>
      </c>
      <c r="B681" s="1">
        <v>6</v>
      </c>
      <c r="C681" s="1" t="s">
        <v>83</v>
      </c>
      <c r="D681" s="1">
        <v>200</v>
      </c>
      <c r="E681" s="1" t="s">
        <v>10</v>
      </c>
      <c r="F681" s="1" t="s">
        <v>66</v>
      </c>
      <c r="G681" s="6">
        <v>10886626</v>
      </c>
      <c r="H681" s="6">
        <v>21552831</v>
      </c>
      <c r="I681" s="6">
        <v>290564</v>
      </c>
      <c r="J681" s="6">
        <v>231144</v>
      </c>
      <c r="K681" s="19">
        <f t="shared" si="90"/>
        <v>-59420</v>
      </c>
      <c r="L681" s="6">
        <f t="shared" si="91"/>
        <v>37467.22236753349</v>
      </c>
      <c r="M681" s="6">
        <f t="shared" si="92"/>
        <v>93244.1724639186</v>
      </c>
      <c r="N681" s="3">
        <f t="shared" si="93"/>
        <v>97.97530474547393</v>
      </c>
      <c r="O681" s="20">
        <f t="shared" si="94"/>
        <v>-20.449883674508882</v>
      </c>
      <c r="P681" s="20">
        <f t="shared" si="95"/>
        <v>148.8686552454915</v>
      </c>
      <c r="Q681" s="3" t="s">
        <v>89</v>
      </c>
      <c r="R681" s="12">
        <v>14</v>
      </c>
      <c r="S681" s="1">
        <v>1</v>
      </c>
      <c r="T681" s="1">
        <v>31</v>
      </c>
      <c r="U681" s="1">
        <v>4</v>
      </c>
    </row>
    <row r="682" spans="1:21" ht="11.25">
      <c r="A682" s="1">
        <v>48000</v>
      </c>
      <c r="B682" s="1">
        <v>6</v>
      </c>
      <c r="C682" s="1" t="s">
        <v>83</v>
      </c>
      <c r="D682" s="1">
        <v>300</v>
      </c>
      <c r="E682" s="1" t="s">
        <v>11</v>
      </c>
      <c r="F682" s="1" t="s">
        <v>66</v>
      </c>
      <c r="G682" s="6">
        <v>13052816</v>
      </c>
      <c r="H682" s="6">
        <v>29720974</v>
      </c>
      <c r="I682" s="6">
        <v>497478</v>
      </c>
      <c r="J682" s="6">
        <v>814156</v>
      </c>
      <c r="K682" s="19">
        <f t="shared" si="90"/>
        <v>316678</v>
      </c>
      <c r="L682" s="6">
        <f t="shared" si="91"/>
        <v>26237.976352723133</v>
      </c>
      <c r="M682" s="6">
        <f t="shared" si="92"/>
        <v>36505.25697777822</v>
      </c>
      <c r="N682" s="3">
        <f t="shared" si="93"/>
        <v>127.69779333440385</v>
      </c>
      <c r="O682" s="20">
        <f t="shared" si="94"/>
        <v>63.65668431568834</v>
      </c>
      <c r="P682" s="20">
        <f t="shared" si="95"/>
        <v>39.13137387971419</v>
      </c>
      <c r="Q682" s="3" t="s">
        <v>89</v>
      </c>
      <c r="R682" s="12">
        <v>1</v>
      </c>
      <c r="S682" s="1">
        <v>12</v>
      </c>
      <c r="T682" s="1">
        <v>7</v>
      </c>
      <c r="U682" s="1">
        <v>13</v>
      </c>
    </row>
    <row r="683" spans="1:21" ht="11.25">
      <c r="A683" s="1">
        <v>48000</v>
      </c>
      <c r="B683" s="1">
        <v>6</v>
      </c>
      <c r="C683" s="1" t="s">
        <v>83</v>
      </c>
      <c r="D683" s="1">
        <v>400</v>
      </c>
      <c r="E683" s="1" t="s">
        <v>12</v>
      </c>
      <c r="F683" s="1" t="s">
        <v>66</v>
      </c>
      <c r="G683" s="6">
        <v>34450261</v>
      </c>
      <c r="H683" s="6">
        <v>59025836</v>
      </c>
      <c r="I683" s="6">
        <v>1024401</v>
      </c>
      <c r="J683" s="6">
        <v>1133351</v>
      </c>
      <c r="K683" s="19">
        <f t="shared" si="90"/>
        <v>108950</v>
      </c>
      <c r="L683" s="6">
        <f t="shared" si="91"/>
        <v>33629.663579008615</v>
      </c>
      <c r="M683" s="6">
        <f t="shared" si="92"/>
        <v>52080.80815210822</v>
      </c>
      <c r="N683" s="3">
        <f t="shared" si="93"/>
        <v>71.3363971320856</v>
      </c>
      <c r="O683" s="20">
        <f t="shared" si="94"/>
        <v>10.6354835655178</v>
      </c>
      <c r="P683" s="20">
        <f t="shared" si="95"/>
        <v>54.865682880683565</v>
      </c>
      <c r="Q683" s="3" t="s">
        <v>89</v>
      </c>
      <c r="R683" s="12">
        <v>11</v>
      </c>
      <c r="S683" s="1">
        <v>5</v>
      </c>
      <c r="T683" s="1">
        <v>12</v>
      </c>
      <c r="U683" s="1">
        <v>12</v>
      </c>
    </row>
    <row r="684" spans="1:21" ht="11.25">
      <c r="A684" s="1">
        <v>48000</v>
      </c>
      <c r="B684" s="1">
        <v>6</v>
      </c>
      <c r="C684" s="1" t="s">
        <v>83</v>
      </c>
      <c r="D684" s="1">
        <v>500</v>
      </c>
      <c r="E684" s="1" t="s">
        <v>13</v>
      </c>
      <c r="F684" s="1" t="s">
        <v>66</v>
      </c>
      <c r="G684" s="6">
        <v>17851374</v>
      </c>
      <c r="H684" s="6">
        <v>42585027</v>
      </c>
      <c r="I684" s="6">
        <v>478781</v>
      </c>
      <c r="J684" s="6">
        <v>699444</v>
      </c>
      <c r="K684" s="19">
        <f t="shared" si="90"/>
        <v>220663</v>
      </c>
      <c r="L684" s="6">
        <f t="shared" si="91"/>
        <v>37285.05099408706</v>
      </c>
      <c r="M684" s="6">
        <f t="shared" si="92"/>
        <v>60884.11223772025</v>
      </c>
      <c r="N684" s="3">
        <f t="shared" si="93"/>
        <v>138.5532172481513</v>
      </c>
      <c r="O684" s="20">
        <f t="shared" si="94"/>
        <v>46.08850392977164</v>
      </c>
      <c r="P684" s="20">
        <f t="shared" si="95"/>
        <v>63.29362737729846</v>
      </c>
      <c r="Q684" s="3" t="s">
        <v>89</v>
      </c>
      <c r="R684" s="12">
        <v>3</v>
      </c>
      <c r="S684" s="1">
        <v>4</v>
      </c>
      <c r="T684" s="1">
        <v>6</v>
      </c>
      <c r="U684" s="1">
        <v>5</v>
      </c>
    </row>
    <row r="685" spans="1:21" ht="11.25">
      <c r="A685" s="1">
        <v>48000</v>
      </c>
      <c r="B685" s="1">
        <v>6</v>
      </c>
      <c r="C685" s="1" t="s">
        <v>83</v>
      </c>
      <c r="D685" s="1">
        <v>610</v>
      </c>
      <c r="E685" s="1" t="s">
        <v>14</v>
      </c>
      <c r="F685" s="1" t="s">
        <v>66</v>
      </c>
      <c r="G685" s="6">
        <v>15374575</v>
      </c>
      <c r="H685" s="6">
        <v>33088067</v>
      </c>
      <c r="I685" s="6">
        <v>470924</v>
      </c>
      <c r="J685" s="6">
        <v>592732</v>
      </c>
      <c r="K685" s="19">
        <f t="shared" si="90"/>
        <v>121808</v>
      </c>
      <c r="L685" s="6">
        <f t="shared" si="91"/>
        <v>32647.67775692044</v>
      </c>
      <c r="M685" s="6">
        <f t="shared" si="92"/>
        <v>55822.98070628884</v>
      </c>
      <c r="N685" s="3">
        <f t="shared" si="93"/>
        <v>115.21288881156066</v>
      </c>
      <c r="O685" s="20">
        <f t="shared" si="94"/>
        <v>25.86574479109156</v>
      </c>
      <c r="P685" s="20">
        <f t="shared" si="95"/>
        <v>70.98606866289549</v>
      </c>
      <c r="Q685" s="3" t="s">
        <v>89</v>
      </c>
      <c r="R685" s="12">
        <v>8</v>
      </c>
      <c r="S685" s="1">
        <v>3</v>
      </c>
      <c r="T685" s="1">
        <v>9</v>
      </c>
      <c r="U685" s="1">
        <v>2</v>
      </c>
    </row>
    <row r="686" spans="1:21" ht="11.25">
      <c r="A686" s="1">
        <v>48000</v>
      </c>
      <c r="B686" s="1">
        <v>6</v>
      </c>
      <c r="C686" s="1" t="s">
        <v>83</v>
      </c>
      <c r="D686" s="1">
        <v>620</v>
      </c>
      <c r="E686" s="1" t="s">
        <v>15</v>
      </c>
      <c r="F686" s="1" t="s">
        <v>66</v>
      </c>
      <c r="G686" s="6">
        <v>21233611</v>
      </c>
      <c r="H686" s="6">
        <v>40461292</v>
      </c>
      <c r="I686" s="6">
        <v>1529856</v>
      </c>
      <c r="J686" s="6">
        <v>2015179</v>
      </c>
      <c r="K686" s="19">
        <f t="shared" si="90"/>
        <v>485323</v>
      </c>
      <c r="L686" s="6">
        <f t="shared" si="91"/>
        <v>13879.48342850569</v>
      </c>
      <c r="M686" s="6">
        <f t="shared" si="92"/>
        <v>20078.26203032088</v>
      </c>
      <c r="N686" s="3">
        <f t="shared" si="93"/>
        <v>90.55304347432944</v>
      </c>
      <c r="O686" s="20">
        <f t="shared" si="94"/>
        <v>31.723443252175375</v>
      </c>
      <c r="P686" s="20">
        <f t="shared" si="95"/>
        <v>44.66145036121543</v>
      </c>
      <c r="Q686" s="3" t="s">
        <v>89</v>
      </c>
      <c r="R686" s="12">
        <v>7</v>
      </c>
      <c r="S686" s="1">
        <v>9</v>
      </c>
      <c r="T686" s="1">
        <v>8</v>
      </c>
      <c r="U686" s="1">
        <v>9</v>
      </c>
    </row>
    <row r="687" spans="1:21" ht="11.25">
      <c r="A687" s="1">
        <v>48000</v>
      </c>
      <c r="B687" s="1">
        <v>6</v>
      </c>
      <c r="C687" s="1" t="s">
        <v>83</v>
      </c>
      <c r="D687" s="1">
        <v>800</v>
      </c>
      <c r="E687" s="1" t="s">
        <v>17</v>
      </c>
      <c r="F687" s="1" t="s">
        <v>66</v>
      </c>
      <c r="G687" s="6">
        <v>54586228</v>
      </c>
      <c r="H687" s="6">
        <v>121674712</v>
      </c>
      <c r="I687" s="6">
        <v>2500396</v>
      </c>
      <c r="J687" s="6">
        <v>3651271</v>
      </c>
      <c r="K687" s="19">
        <f t="shared" si="90"/>
        <v>1150875</v>
      </c>
      <c r="L687" s="6">
        <f t="shared" si="91"/>
        <v>21831.033164346765</v>
      </c>
      <c r="M687" s="6">
        <f t="shared" si="92"/>
        <v>33323.93350151221</v>
      </c>
      <c r="N687" s="3">
        <f t="shared" si="93"/>
        <v>122.90368185909455</v>
      </c>
      <c r="O687" s="20">
        <f t="shared" si="94"/>
        <v>46.02770921086099</v>
      </c>
      <c r="P687" s="20">
        <f t="shared" si="95"/>
        <v>52.644784379399034</v>
      </c>
      <c r="Q687" s="3" t="s">
        <v>89</v>
      </c>
      <c r="R687" s="12">
        <v>4</v>
      </c>
      <c r="S687" s="1">
        <v>7</v>
      </c>
      <c r="T687" s="1">
        <v>11</v>
      </c>
      <c r="U687" s="1">
        <v>9</v>
      </c>
    </row>
    <row r="688" spans="1:21" ht="11.25">
      <c r="A688" s="1">
        <v>48000</v>
      </c>
      <c r="B688" s="1">
        <v>6</v>
      </c>
      <c r="C688" s="1" t="s">
        <v>83</v>
      </c>
      <c r="D688" s="1">
        <v>920</v>
      </c>
      <c r="E688" s="1" t="s">
        <v>19</v>
      </c>
      <c r="F688" s="1" t="s">
        <v>66</v>
      </c>
      <c r="G688" s="6">
        <v>5034988</v>
      </c>
      <c r="H688" s="6">
        <v>6575081</v>
      </c>
      <c r="I688" s="6">
        <v>185700</v>
      </c>
      <c r="J688" s="6">
        <v>167855</v>
      </c>
      <c r="K688" s="19">
        <f t="shared" si="90"/>
        <v>-17845</v>
      </c>
      <c r="L688" s="6">
        <f t="shared" si="91"/>
        <v>27113.559504577275</v>
      </c>
      <c r="M688" s="6">
        <f t="shared" si="92"/>
        <v>39171.19537696226</v>
      </c>
      <c r="N688" s="3">
        <f t="shared" si="93"/>
        <v>30.587818680004798</v>
      </c>
      <c r="O688" s="20">
        <f t="shared" si="94"/>
        <v>-9.60958535271944</v>
      </c>
      <c r="P688" s="20">
        <f t="shared" si="95"/>
        <v>44.47087026824874</v>
      </c>
      <c r="Q688" s="3" t="s">
        <v>89</v>
      </c>
      <c r="R688" s="12">
        <v>13</v>
      </c>
      <c r="S688" s="1">
        <v>10</v>
      </c>
      <c r="T688" s="1">
        <v>8</v>
      </c>
      <c r="U688" s="1">
        <v>22</v>
      </c>
    </row>
    <row r="689" spans="1:21" ht="11.25">
      <c r="A689" s="1">
        <v>48000</v>
      </c>
      <c r="B689" s="1">
        <v>6</v>
      </c>
      <c r="C689" s="1" t="s">
        <v>83</v>
      </c>
      <c r="D689" s="1">
        <v>931</v>
      </c>
      <c r="E689" s="1" t="s">
        <v>20</v>
      </c>
      <c r="F689" s="1" t="s">
        <v>66</v>
      </c>
      <c r="G689" s="6">
        <v>6735724</v>
      </c>
      <c r="H689" s="6">
        <v>12207906</v>
      </c>
      <c r="I689" s="6">
        <v>265106</v>
      </c>
      <c r="J689" s="6">
        <v>319764</v>
      </c>
      <c r="K689" s="19">
        <f t="shared" si="90"/>
        <v>54658</v>
      </c>
      <c r="L689" s="6">
        <f t="shared" si="91"/>
        <v>25407.663349754435</v>
      </c>
      <c r="M689" s="6">
        <f t="shared" si="92"/>
        <v>38177.86242353736</v>
      </c>
      <c r="N689" s="3">
        <f t="shared" si="93"/>
        <v>81.24118506043301</v>
      </c>
      <c r="O689" s="20">
        <f t="shared" si="94"/>
        <v>20.617413411993702</v>
      </c>
      <c r="P689" s="20">
        <f t="shared" si="95"/>
        <v>50.26121016321772</v>
      </c>
      <c r="Q689" s="3" t="s">
        <v>89</v>
      </c>
      <c r="R689" s="12">
        <v>9</v>
      </c>
      <c r="S689" s="1">
        <v>8</v>
      </c>
      <c r="T689" s="1">
        <v>14</v>
      </c>
      <c r="U689" s="1">
        <v>4</v>
      </c>
    </row>
    <row r="690" spans="1:21" ht="11.25">
      <c r="A690" s="1">
        <v>48000</v>
      </c>
      <c r="B690" s="1">
        <v>6</v>
      </c>
      <c r="C690" s="1" t="s">
        <v>83</v>
      </c>
      <c r="D690" s="1">
        <v>700</v>
      </c>
      <c r="E690" s="1" t="s">
        <v>16</v>
      </c>
      <c r="F690" s="1" t="s">
        <v>66</v>
      </c>
      <c r="G690" s="6">
        <v>13992269</v>
      </c>
      <c r="H690" s="6">
        <v>36814709</v>
      </c>
      <c r="I690" s="6">
        <v>721253</v>
      </c>
      <c r="J690" s="6">
        <v>1020641</v>
      </c>
      <c r="K690" s="19">
        <f t="shared" si="90"/>
        <v>299388</v>
      </c>
      <c r="L690" s="6">
        <f t="shared" si="91"/>
        <v>19399.945650139412</v>
      </c>
      <c r="M690" s="6">
        <f t="shared" si="92"/>
        <v>36070.18432534064</v>
      </c>
      <c r="N690" s="3">
        <f t="shared" si="93"/>
        <v>163.10749886240754</v>
      </c>
      <c r="O690" s="20">
        <f t="shared" si="94"/>
        <v>41.50942873027912</v>
      </c>
      <c r="P690" s="3">
        <f t="shared" si="95"/>
        <v>85.92930607040867</v>
      </c>
      <c r="Q690" s="3" t="s">
        <v>91</v>
      </c>
      <c r="R690" s="12">
        <v>5</v>
      </c>
      <c r="S690" s="1">
        <v>2</v>
      </c>
      <c r="T690" s="1">
        <v>12</v>
      </c>
      <c r="U690" s="1">
        <v>12</v>
      </c>
    </row>
    <row r="691" spans="1:21" ht="11.25">
      <c r="A691" s="1">
        <v>48000</v>
      </c>
      <c r="B691" s="1">
        <v>6</v>
      </c>
      <c r="C691" s="1" t="s">
        <v>83</v>
      </c>
      <c r="D691" s="1">
        <v>910</v>
      </c>
      <c r="E691" s="1" t="s">
        <v>18</v>
      </c>
      <c r="F691" s="1" t="s">
        <v>66</v>
      </c>
      <c r="G691" s="6">
        <v>8424052</v>
      </c>
      <c r="H691" s="6">
        <v>11805644</v>
      </c>
      <c r="I691" s="6">
        <v>202216</v>
      </c>
      <c r="J691" s="6">
        <v>184179</v>
      </c>
      <c r="K691" s="19">
        <f t="shared" si="90"/>
        <v>-18037</v>
      </c>
      <c r="L691" s="6">
        <f t="shared" si="91"/>
        <v>41658.681805594024</v>
      </c>
      <c r="M691" s="6">
        <f t="shared" si="92"/>
        <v>64098.75175780084</v>
      </c>
      <c r="N691" s="3">
        <f t="shared" si="93"/>
        <v>40.14210738490218</v>
      </c>
      <c r="O691" s="20">
        <f t="shared" si="94"/>
        <v>-8.919670055781936</v>
      </c>
      <c r="P691" s="3">
        <f t="shared" si="95"/>
        <v>53.866490679965565</v>
      </c>
      <c r="Q691" s="3" t="s">
        <v>91</v>
      </c>
      <c r="R691" s="12">
        <v>12</v>
      </c>
      <c r="S691" s="1">
        <v>6</v>
      </c>
      <c r="T691" s="1">
        <v>31</v>
      </c>
      <c r="U691" s="1">
        <v>20</v>
      </c>
    </row>
    <row r="692" spans="1:21" ht="11.25">
      <c r="A692" s="1">
        <v>48000</v>
      </c>
      <c r="B692" s="1">
        <v>6</v>
      </c>
      <c r="C692" s="1" t="s">
        <v>83</v>
      </c>
      <c r="D692" s="1">
        <v>932</v>
      </c>
      <c r="E692" s="1" t="s">
        <v>21</v>
      </c>
      <c r="F692" s="1" t="s">
        <v>66</v>
      </c>
      <c r="G692" s="6">
        <v>19056172</v>
      </c>
      <c r="H692" s="6">
        <v>34552240</v>
      </c>
      <c r="I692" s="6">
        <v>785033</v>
      </c>
      <c r="J692" s="6">
        <v>1048316</v>
      </c>
      <c r="K692" s="19">
        <f t="shared" si="90"/>
        <v>263283</v>
      </c>
      <c r="L692" s="6">
        <f t="shared" si="91"/>
        <v>24274.357893235065</v>
      </c>
      <c r="M692" s="6">
        <f t="shared" si="92"/>
        <v>32959.756409326954</v>
      </c>
      <c r="N692" s="3">
        <f t="shared" si="93"/>
        <v>81.3178428490255</v>
      </c>
      <c r="O692" s="20">
        <f t="shared" si="94"/>
        <v>33.53782579840592</v>
      </c>
      <c r="P692" s="3">
        <f t="shared" si="95"/>
        <v>35.780137024808354</v>
      </c>
      <c r="Q692" s="3" t="s">
        <v>91</v>
      </c>
      <c r="R692" s="12">
        <v>6</v>
      </c>
      <c r="S692" s="1">
        <v>13</v>
      </c>
      <c r="T692" s="1">
        <v>6</v>
      </c>
      <c r="U692" s="1">
        <v>37</v>
      </c>
    </row>
    <row r="693" spans="1:21" ht="11.25">
      <c r="A693" s="1">
        <v>49000</v>
      </c>
      <c r="B693" s="1">
        <v>7</v>
      </c>
      <c r="C693" s="1" t="s">
        <v>83</v>
      </c>
      <c r="D693" s="1">
        <v>100</v>
      </c>
      <c r="E693" s="1" t="s">
        <v>9</v>
      </c>
      <c r="F693" s="1" t="s">
        <v>67</v>
      </c>
      <c r="G693" s="6">
        <v>54516</v>
      </c>
      <c r="H693" s="6">
        <v>177409</v>
      </c>
      <c r="I693" s="6">
        <v>6089</v>
      </c>
      <c r="J693" s="6">
        <v>11798</v>
      </c>
      <c r="K693" s="19">
        <f t="shared" si="90"/>
        <v>5709</v>
      </c>
      <c r="L693" s="6">
        <f t="shared" si="91"/>
        <v>8953.194284775826</v>
      </c>
      <c r="M693" s="6">
        <f t="shared" si="92"/>
        <v>15037.209696558739</v>
      </c>
      <c r="N693" s="3">
        <f t="shared" si="93"/>
        <v>225.42556313742756</v>
      </c>
      <c r="O693" s="20">
        <f t="shared" si="94"/>
        <v>93.75923797011004</v>
      </c>
      <c r="P693" s="20">
        <f t="shared" si="95"/>
        <v>67.9535729737071</v>
      </c>
      <c r="Q693" s="3" t="s">
        <v>89</v>
      </c>
      <c r="R693" s="12">
        <v>3</v>
      </c>
      <c r="S693" s="1">
        <v>2</v>
      </c>
      <c r="T693" s="1">
        <v>3</v>
      </c>
      <c r="U693" s="1">
        <v>1</v>
      </c>
    </row>
    <row r="694" spans="1:21" ht="11.25">
      <c r="A694" s="1">
        <v>49000</v>
      </c>
      <c r="B694" s="1">
        <v>7</v>
      </c>
      <c r="C694" s="1" t="s">
        <v>83</v>
      </c>
      <c r="D694" s="1">
        <v>300</v>
      </c>
      <c r="E694" s="1" t="s">
        <v>11</v>
      </c>
      <c r="F694" s="1" t="s">
        <v>67</v>
      </c>
      <c r="G694" s="6">
        <v>1071365</v>
      </c>
      <c r="H694" s="6">
        <v>3210735</v>
      </c>
      <c r="I694" s="6">
        <v>43400</v>
      </c>
      <c r="J694" s="6">
        <v>95999</v>
      </c>
      <c r="K694" s="19">
        <f t="shared" si="90"/>
        <v>52599</v>
      </c>
      <c r="L694" s="6">
        <f t="shared" si="91"/>
        <v>24685.829493087556</v>
      </c>
      <c r="M694" s="6">
        <f t="shared" si="92"/>
        <v>33445.50464067334</v>
      </c>
      <c r="N694" s="3">
        <f t="shared" si="93"/>
        <v>199.68638139196258</v>
      </c>
      <c r="O694" s="20">
        <f t="shared" si="94"/>
        <v>121.19585253456222</v>
      </c>
      <c r="P694" s="20">
        <f t="shared" si="95"/>
        <v>35.4846295525076</v>
      </c>
      <c r="Q694" s="3" t="s">
        <v>89</v>
      </c>
      <c r="R694" s="12">
        <v>1</v>
      </c>
      <c r="S694" s="1">
        <v>11</v>
      </c>
      <c r="T694" s="1">
        <v>2</v>
      </c>
      <c r="U694" s="1">
        <v>24</v>
      </c>
    </row>
    <row r="695" spans="1:21" ht="11.25">
      <c r="A695" s="1">
        <v>49000</v>
      </c>
      <c r="B695" s="1">
        <v>7</v>
      </c>
      <c r="C695" s="1" t="s">
        <v>83</v>
      </c>
      <c r="D695" s="1">
        <v>610</v>
      </c>
      <c r="E695" s="1" t="s">
        <v>14</v>
      </c>
      <c r="F695" s="1" t="s">
        <v>67</v>
      </c>
      <c r="G695" s="6">
        <v>1151843</v>
      </c>
      <c r="H695" s="6">
        <v>2355199</v>
      </c>
      <c r="I695" s="6">
        <v>42881</v>
      </c>
      <c r="J695" s="6">
        <v>57411</v>
      </c>
      <c r="K695" s="19">
        <f t="shared" si="90"/>
        <v>14530</v>
      </c>
      <c r="L695" s="6">
        <f t="shared" si="91"/>
        <v>26861.383829668153</v>
      </c>
      <c r="M695" s="6">
        <f t="shared" si="92"/>
        <v>41023.479820940236</v>
      </c>
      <c r="N695" s="3">
        <f t="shared" si="93"/>
        <v>104.47222407914967</v>
      </c>
      <c r="O695" s="20">
        <f t="shared" si="94"/>
        <v>33.884470977822346</v>
      </c>
      <c r="P695" s="20">
        <f t="shared" si="95"/>
        <v>52.7228830840434</v>
      </c>
      <c r="Q695" s="3" t="s">
        <v>89</v>
      </c>
      <c r="R695" s="12">
        <v>9</v>
      </c>
      <c r="S695" s="1">
        <v>5</v>
      </c>
      <c r="T695" s="1">
        <v>5</v>
      </c>
      <c r="U695" s="1">
        <v>14</v>
      </c>
    </row>
    <row r="696" spans="1:21" ht="11.25">
      <c r="A696" s="1">
        <v>49000</v>
      </c>
      <c r="B696" s="1">
        <v>7</v>
      </c>
      <c r="C696" s="1" t="s">
        <v>83</v>
      </c>
      <c r="D696" s="1">
        <v>620</v>
      </c>
      <c r="E696" s="1" t="s">
        <v>15</v>
      </c>
      <c r="F696" s="1" t="s">
        <v>67</v>
      </c>
      <c r="G696" s="6">
        <v>1799115</v>
      </c>
      <c r="H696" s="6">
        <v>3950789</v>
      </c>
      <c r="I696" s="6">
        <v>157673</v>
      </c>
      <c r="J696" s="6">
        <v>234217</v>
      </c>
      <c r="K696" s="19">
        <f t="shared" si="90"/>
        <v>76544</v>
      </c>
      <c r="L696" s="6">
        <f t="shared" si="91"/>
        <v>11410.41903179365</v>
      </c>
      <c r="M696" s="6">
        <f t="shared" si="92"/>
        <v>16868.07106230547</v>
      </c>
      <c r="N696" s="3">
        <f t="shared" si="93"/>
        <v>119.59624593202771</v>
      </c>
      <c r="O696" s="20">
        <f t="shared" si="94"/>
        <v>48.546041490933774</v>
      </c>
      <c r="P696" s="20">
        <f t="shared" si="95"/>
        <v>47.83042599316274</v>
      </c>
      <c r="Q696" s="3" t="s">
        <v>89</v>
      </c>
      <c r="R696" s="12">
        <v>5</v>
      </c>
      <c r="S696" s="1">
        <v>7</v>
      </c>
      <c r="T696" s="1">
        <v>2</v>
      </c>
      <c r="U696" s="1">
        <v>5</v>
      </c>
    </row>
    <row r="697" spans="1:21" ht="11.25">
      <c r="A697" s="1">
        <v>49000</v>
      </c>
      <c r="B697" s="1">
        <v>7</v>
      </c>
      <c r="C697" s="1" t="s">
        <v>83</v>
      </c>
      <c r="D697" s="1">
        <v>800</v>
      </c>
      <c r="E697" s="1" t="s">
        <v>17</v>
      </c>
      <c r="F697" s="1" t="s">
        <v>67</v>
      </c>
      <c r="G697" s="6">
        <v>4806294</v>
      </c>
      <c r="H697" s="6">
        <v>11616417</v>
      </c>
      <c r="I697" s="6">
        <v>267971</v>
      </c>
      <c r="J697" s="6">
        <v>423347</v>
      </c>
      <c r="K697" s="19">
        <f t="shared" si="90"/>
        <v>155376</v>
      </c>
      <c r="L697" s="6">
        <f t="shared" si="91"/>
        <v>17935.87365797045</v>
      </c>
      <c r="M697" s="6">
        <f t="shared" si="92"/>
        <v>27439.4692769761</v>
      </c>
      <c r="N697" s="3">
        <f t="shared" si="93"/>
        <v>141.6917691676789</v>
      </c>
      <c r="O697" s="20">
        <f t="shared" si="94"/>
        <v>57.98239361721977</v>
      </c>
      <c r="P697" s="20">
        <f t="shared" si="95"/>
        <v>52.986521873621605</v>
      </c>
      <c r="Q697" s="3" t="s">
        <v>89</v>
      </c>
      <c r="R697" s="12">
        <v>4</v>
      </c>
      <c r="S697" s="1">
        <v>4</v>
      </c>
      <c r="T697" s="1">
        <v>8</v>
      </c>
      <c r="U697" s="1">
        <v>7</v>
      </c>
    </row>
    <row r="698" spans="1:21" ht="11.25">
      <c r="A698" s="1">
        <v>49000</v>
      </c>
      <c r="B698" s="1">
        <v>7</v>
      </c>
      <c r="C698" s="1" t="s">
        <v>83</v>
      </c>
      <c r="D698" s="1">
        <v>931</v>
      </c>
      <c r="E698" s="1" t="s">
        <v>20</v>
      </c>
      <c r="F698" s="1" t="s">
        <v>67</v>
      </c>
      <c r="G698" s="6">
        <v>996097</v>
      </c>
      <c r="H698" s="6">
        <v>2094382</v>
      </c>
      <c r="I698" s="6">
        <v>44018</v>
      </c>
      <c r="J698" s="6">
        <v>61679</v>
      </c>
      <c r="K698" s="19">
        <f t="shared" si="90"/>
        <v>17661</v>
      </c>
      <c r="L698" s="6">
        <f t="shared" si="91"/>
        <v>22629.310736516876</v>
      </c>
      <c r="M698" s="6">
        <f t="shared" si="92"/>
        <v>33956.160119327484</v>
      </c>
      <c r="N698" s="3">
        <f t="shared" si="93"/>
        <v>110.25884025350945</v>
      </c>
      <c r="O698" s="20">
        <f t="shared" si="94"/>
        <v>40.1222227270662</v>
      </c>
      <c r="P698" s="20">
        <f t="shared" si="95"/>
        <v>50.0538859300407</v>
      </c>
      <c r="Q698" s="3" t="s">
        <v>89</v>
      </c>
      <c r="R698" s="12">
        <v>7</v>
      </c>
      <c r="S698" s="1">
        <v>6</v>
      </c>
      <c r="T698" s="1">
        <v>1</v>
      </c>
      <c r="U698" s="1">
        <v>5</v>
      </c>
    </row>
    <row r="699" spans="1:21" ht="11.25">
      <c r="A699" s="1">
        <v>49000</v>
      </c>
      <c r="B699" s="1">
        <v>7</v>
      </c>
      <c r="C699" s="1" t="s">
        <v>83</v>
      </c>
      <c r="D699" s="1">
        <v>932</v>
      </c>
      <c r="E699" s="1" t="s">
        <v>21</v>
      </c>
      <c r="F699" s="1" t="s">
        <v>67</v>
      </c>
      <c r="G699" s="6">
        <v>1463255</v>
      </c>
      <c r="H699" s="6">
        <v>2928640</v>
      </c>
      <c r="I699" s="6">
        <v>66836</v>
      </c>
      <c r="J699" s="6">
        <v>92538</v>
      </c>
      <c r="K699" s="19">
        <f t="shared" si="90"/>
        <v>25702</v>
      </c>
      <c r="L699" s="6">
        <f t="shared" si="91"/>
        <v>21893.216230773836</v>
      </c>
      <c r="M699" s="6">
        <f t="shared" si="92"/>
        <v>31647.971644081354</v>
      </c>
      <c r="N699" s="3">
        <f t="shared" si="93"/>
        <v>100.1455658788113</v>
      </c>
      <c r="O699" s="20">
        <f t="shared" si="94"/>
        <v>38.45532347836495</v>
      </c>
      <c r="P699" s="20">
        <f t="shared" si="95"/>
        <v>44.55606389889808</v>
      </c>
      <c r="Q699" s="3" t="s">
        <v>89</v>
      </c>
      <c r="R699" s="12">
        <v>8</v>
      </c>
      <c r="S699" s="1">
        <v>8</v>
      </c>
      <c r="T699" s="1">
        <v>3</v>
      </c>
      <c r="U699" s="1">
        <v>9</v>
      </c>
    </row>
    <row r="700" spans="1:21" ht="11.25">
      <c r="A700" s="1">
        <v>49000</v>
      </c>
      <c r="B700" s="1">
        <v>7</v>
      </c>
      <c r="C700" s="1" t="s">
        <v>83</v>
      </c>
      <c r="D700" s="1">
        <v>81</v>
      </c>
      <c r="E700" s="1" t="s">
        <v>8</v>
      </c>
      <c r="F700" s="1" t="s">
        <v>67</v>
      </c>
      <c r="G700" s="6">
        <v>245858</v>
      </c>
      <c r="H700" s="6">
        <v>213873</v>
      </c>
      <c r="I700" s="6">
        <v>19148</v>
      </c>
      <c r="J700" s="6">
        <v>20316</v>
      </c>
      <c r="K700" s="19">
        <f>+J700-I700</f>
        <v>1168</v>
      </c>
      <c r="L700" s="6">
        <f>+G700/I700*1000</f>
        <v>12839.878838520994</v>
      </c>
      <c r="M700" s="6">
        <f>+H700/J700*1000</f>
        <v>10527.318369757828</v>
      </c>
      <c r="N700" s="3">
        <f>+((H700/G700)-1)*100</f>
        <v>-13.009542093403514</v>
      </c>
      <c r="O700" s="20">
        <f>+((J700/I700)-1)*100</f>
        <v>6.0998537706287825</v>
      </c>
      <c r="P700" s="21">
        <f>+((M700/L700)-1)*100</f>
        <v>-18.01076550524169</v>
      </c>
      <c r="Q700" s="3" t="s">
        <v>91</v>
      </c>
      <c r="R700" s="12">
        <v>11</v>
      </c>
      <c r="S700" s="1">
        <v>14</v>
      </c>
      <c r="T700" s="1">
        <v>10</v>
      </c>
      <c r="U700" s="1">
        <v>41</v>
      </c>
    </row>
    <row r="701" spans="1:21" ht="11.25">
      <c r="A701" s="1">
        <v>49000</v>
      </c>
      <c r="B701" s="1">
        <v>7</v>
      </c>
      <c r="C701" s="1" t="s">
        <v>83</v>
      </c>
      <c r="D701" s="1">
        <v>200</v>
      </c>
      <c r="E701" s="1" t="s">
        <v>10</v>
      </c>
      <c r="F701" s="1" t="s">
        <v>67</v>
      </c>
      <c r="G701" s="6">
        <v>366730</v>
      </c>
      <c r="H701" s="6">
        <v>456124</v>
      </c>
      <c r="I701" s="6">
        <v>9587</v>
      </c>
      <c r="J701" s="6">
        <v>9323</v>
      </c>
      <c r="K701" s="19">
        <f t="shared" si="90"/>
        <v>-264</v>
      </c>
      <c r="L701" s="6">
        <f t="shared" si="91"/>
        <v>38252.84239073745</v>
      </c>
      <c r="M701" s="6">
        <f t="shared" si="92"/>
        <v>48924.59508741821</v>
      </c>
      <c r="N701" s="3">
        <f t="shared" si="93"/>
        <v>24.375971423117825</v>
      </c>
      <c r="O701" s="20">
        <f t="shared" si="94"/>
        <v>-2.7537290080317134</v>
      </c>
      <c r="P701" s="21">
        <f t="shared" si="95"/>
        <v>27.897933930433403</v>
      </c>
      <c r="Q701" s="3" t="s">
        <v>91</v>
      </c>
      <c r="R701" s="12">
        <v>12</v>
      </c>
      <c r="S701" s="1">
        <v>13</v>
      </c>
      <c r="T701" s="1">
        <v>8</v>
      </c>
      <c r="U701" s="1">
        <v>44</v>
      </c>
    </row>
    <row r="702" spans="1:21" ht="11.25">
      <c r="A702" s="1">
        <v>49000</v>
      </c>
      <c r="B702" s="1">
        <v>7</v>
      </c>
      <c r="C702" s="1" t="s">
        <v>83</v>
      </c>
      <c r="D702" s="1">
        <v>400</v>
      </c>
      <c r="E702" s="1" t="s">
        <v>12</v>
      </c>
      <c r="F702" s="1" t="s">
        <v>67</v>
      </c>
      <c r="G702" s="6">
        <v>3081181</v>
      </c>
      <c r="H702" s="6">
        <v>5214589</v>
      </c>
      <c r="I702" s="6">
        <v>111824</v>
      </c>
      <c r="J702" s="6">
        <v>136787</v>
      </c>
      <c r="K702" s="19">
        <f t="shared" si="90"/>
        <v>24963</v>
      </c>
      <c r="L702" s="6">
        <f t="shared" si="91"/>
        <v>27553.843539848334</v>
      </c>
      <c r="M702" s="6">
        <f t="shared" si="92"/>
        <v>38121.96334446987</v>
      </c>
      <c r="N702" s="3">
        <f t="shared" si="93"/>
        <v>69.23994403444654</v>
      </c>
      <c r="O702" s="20">
        <f t="shared" si="94"/>
        <v>22.323472599799675</v>
      </c>
      <c r="P702" s="21">
        <f t="shared" si="95"/>
        <v>38.35443062358228</v>
      </c>
      <c r="Q702" s="3" t="s">
        <v>91</v>
      </c>
      <c r="R702" s="12">
        <v>10</v>
      </c>
      <c r="S702" s="1">
        <v>10</v>
      </c>
      <c r="T702" s="1">
        <v>4</v>
      </c>
      <c r="U702" s="1">
        <v>36</v>
      </c>
    </row>
    <row r="703" spans="1:21" ht="11.25">
      <c r="A703" s="1">
        <v>49000</v>
      </c>
      <c r="B703" s="1">
        <v>7</v>
      </c>
      <c r="C703" s="1" t="s">
        <v>83</v>
      </c>
      <c r="D703" s="1">
        <v>500</v>
      </c>
      <c r="E703" s="1" t="s">
        <v>13</v>
      </c>
      <c r="F703" s="1" t="s">
        <v>67</v>
      </c>
      <c r="G703" s="6">
        <v>1548846</v>
      </c>
      <c r="H703" s="6">
        <v>2979479</v>
      </c>
      <c r="I703" s="6">
        <v>46668</v>
      </c>
      <c r="J703" s="6">
        <v>67554</v>
      </c>
      <c r="K703" s="19">
        <f aca="true" t="shared" si="96" ref="K703:K767">+J703-I703</f>
        <v>20886</v>
      </c>
      <c r="L703" s="6">
        <f aca="true" t="shared" si="97" ref="L703:L767">+G703/I703*1000</f>
        <v>33188.60889688866</v>
      </c>
      <c r="M703" s="6">
        <f aca="true" t="shared" si="98" ref="M703:M767">+H703/J703*1000</f>
        <v>44105.14551321906</v>
      </c>
      <c r="N703" s="3">
        <f aca="true" t="shared" si="99" ref="N703:N767">+((H703/G703)-1)*100</f>
        <v>92.36767244774498</v>
      </c>
      <c r="O703" s="20">
        <f aca="true" t="shared" si="100" ref="O703:O767">+((J703/I703)-1)*100</f>
        <v>44.75443558755463</v>
      </c>
      <c r="P703" s="21">
        <f aca="true" t="shared" si="101" ref="P703:P767">+((M703/L703)-1)*100</f>
        <v>32.892419957239596</v>
      </c>
      <c r="Q703" s="3" t="s">
        <v>91</v>
      </c>
      <c r="R703" s="12">
        <v>6</v>
      </c>
      <c r="S703" s="1">
        <v>12</v>
      </c>
      <c r="T703" s="1">
        <v>7</v>
      </c>
      <c r="U703" s="1">
        <v>30</v>
      </c>
    </row>
    <row r="704" spans="1:21" ht="11.25">
      <c r="A704" s="1">
        <v>49000</v>
      </c>
      <c r="B704" s="1">
        <v>7</v>
      </c>
      <c r="C704" s="1" t="s">
        <v>83</v>
      </c>
      <c r="D704" s="1">
        <v>700</v>
      </c>
      <c r="E704" s="1" t="s">
        <v>16</v>
      </c>
      <c r="F704" s="1" t="s">
        <v>67</v>
      </c>
      <c r="G704" s="6">
        <v>925416</v>
      </c>
      <c r="H704" s="6">
        <v>3132784</v>
      </c>
      <c r="I704" s="6">
        <v>69237</v>
      </c>
      <c r="J704" s="6">
        <v>134605</v>
      </c>
      <c r="K704" s="19">
        <f t="shared" si="96"/>
        <v>65368</v>
      </c>
      <c r="L704" s="6">
        <f t="shared" si="97"/>
        <v>13365.917067463928</v>
      </c>
      <c r="M704" s="6">
        <f t="shared" si="98"/>
        <v>23273.9051298243</v>
      </c>
      <c r="N704" s="3">
        <f t="shared" si="99"/>
        <v>238.52710564762228</v>
      </c>
      <c r="O704" s="20">
        <f t="shared" si="100"/>
        <v>94.41194736918122</v>
      </c>
      <c r="P704" s="3">
        <f t="shared" si="101"/>
        <v>74.12875609170848</v>
      </c>
      <c r="Q704" s="3" t="s">
        <v>91</v>
      </c>
      <c r="R704" s="12">
        <v>2</v>
      </c>
      <c r="S704" s="1">
        <v>1</v>
      </c>
      <c r="T704" s="1">
        <v>2</v>
      </c>
      <c r="U704" s="1">
        <v>21</v>
      </c>
    </row>
    <row r="705" spans="1:21" ht="11.25">
      <c r="A705" s="1">
        <v>49000</v>
      </c>
      <c r="B705" s="1">
        <v>7</v>
      </c>
      <c r="C705" s="1" t="s">
        <v>83</v>
      </c>
      <c r="D705" s="1">
        <v>910</v>
      </c>
      <c r="E705" s="1" t="s">
        <v>18</v>
      </c>
      <c r="F705" s="1" t="s">
        <v>67</v>
      </c>
      <c r="G705" s="6">
        <v>1530213</v>
      </c>
      <c r="H705" s="6">
        <v>1963151</v>
      </c>
      <c r="I705" s="6">
        <v>39891</v>
      </c>
      <c r="J705" s="6">
        <v>32367</v>
      </c>
      <c r="K705" s="19">
        <f t="shared" si="96"/>
        <v>-7524</v>
      </c>
      <c r="L705" s="6">
        <f t="shared" si="97"/>
        <v>38359.85560652779</v>
      </c>
      <c r="M705" s="6">
        <f t="shared" si="98"/>
        <v>60652.85630426051</v>
      </c>
      <c r="N705" s="3">
        <f t="shared" si="99"/>
        <v>28.292662524759614</v>
      </c>
      <c r="O705" s="3">
        <f t="shared" si="100"/>
        <v>-18.861397307663385</v>
      </c>
      <c r="P705" s="20">
        <f t="shared" si="101"/>
        <v>58.11544476705244</v>
      </c>
      <c r="Q705" s="3" t="s">
        <v>91</v>
      </c>
      <c r="R705" s="12">
        <v>14</v>
      </c>
      <c r="S705" s="1">
        <v>3</v>
      </c>
      <c r="T705" s="1">
        <v>46</v>
      </c>
      <c r="U705" s="1">
        <v>8</v>
      </c>
    </row>
    <row r="706" spans="1:21" ht="11.25">
      <c r="A706" s="1">
        <v>49000</v>
      </c>
      <c r="B706" s="1">
        <v>7</v>
      </c>
      <c r="C706" s="1" t="s">
        <v>83</v>
      </c>
      <c r="D706" s="1">
        <v>920</v>
      </c>
      <c r="E706" s="1" t="s">
        <v>19</v>
      </c>
      <c r="F706" s="1" t="s">
        <v>67</v>
      </c>
      <c r="G706" s="6">
        <v>353570</v>
      </c>
      <c r="H706" s="6">
        <v>420855</v>
      </c>
      <c r="I706" s="6">
        <v>19399</v>
      </c>
      <c r="J706" s="6">
        <v>16257</v>
      </c>
      <c r="K706" s="19">
        <f t="shared" si="96"/>
        <v>-3142</v>
      </c>
      <c r="L706" s="6">
        <f t="shared" si="97"/>
        <v>18226.197226661166</v>
      </c>
      <c r="M706" s="6">
        <f t="shared" si="98"/>
        <v>25887.6176416313</v>
      </c>
      <c r="N706" s="3">
        <f t="shared" si="99"/>
        <v>19.03017789970869</v>
      </c>
      <c r="O706" s="20">
        <f t="shared" si="100"/>
        <v>-16.196711170678903</v>
      </c>
      <c r="P706" s="3">
        <f t="shared" si="101"/>
        <v>42.035210744691476</v>
      </c>
      <c r="Q706" s="3" t="s">
        <v>91</v>
      </c>
      <c r="R706" s="12">
        <v>13</v>
      </c>
      <c r="S706" s="1">
        <v>9</v>
      </c>
      <c r="T706" s="1">
        <v>15</v>
      </c>
      <c r="U706" s="1">
        <v>30</v>
      </c>
    </row>
    <row r="707" spans="1:21" ht="11.25">
      <c r="A707" s="1">
        <v>50000</v>
      </c>
      <c r="B707" s="1">
        <v>1</v>
      </c>
      <c r="C707" s="1" t="s">
        <v>83</v>
      </c>
      <c r="D707" s="1">
        <v>81</v>
      </c>
      <c r="E707" s="1" t="s">
        <v>8</v>
      </c>
      <c r="F707" s="1" t="s">
        <v>68</v>
      </c>
      <c r="G707" s="6">
        <v>106020</v>
      </c>
      <c r="H707" s="6">
        <v>164800</v>
      </c>
      <c r="I707" s="6">
        <v>9617</v>
      </c>
      <c r="J707" s="6">
        <v>9576</v>
      </c>
      <c r="K707" s="19">
        <f t="shared" si="96"/>
        <v>-41</v>
      </c>
      <c r="L707" s="6">
        <f t="shared" si="97"/>
        <v>11024.22792970781</v>
      </c>
      <c r="M707" s="6">
        <f t="shared" si="98"/>
        <v>17209.69089390142</v>
      </c>
      <c r="N707" s="3">
        <f t="shared" si="99"/>
        <v>55.442369364270895</v>
      </c>
      <c r="O707" s="20">
        <f t="shared" si="100"/>
        <v>-0.4263283768326964</v>
      </c>
      <c r="P707" s="20">
        <f t="shared" si="101"/>
        <v>56.10790164747215</v>
      </c>
      <c r="Q707" s="3" t="s">
        <v>89</v>
      </c>
      <c r="R707" s="12">
        <v>13</v>
      </c>
      <c r="S707" s="1">
        <v>1</v>
      </c>
      <c r="T707" s="1">
        <v>19</v>
      </c>
      <c r="U707" s="1">
        <v>9</v>
      </c>
    </row>
    <row r="708" spans="1:21" ht="11.25">
      <c r="A708" s="1">
        <v>50000</v>
      </c>
      <c r="B708" s="1">
        <v>1</v>
      </c>
      <c r="C708" s="1" t="s">
        <v>83</v>
      </c>
      <c r="D708" s="1">
        <v>920</v>
      </c>
      <c r="E708" s="1" t="s">
        <v>19</v>
      </c>
      <c r="F708" s="1" t="s">
        <v>68</v>
      </c>
      <c r="G708" s="6">
        <v>51456</v>
      </c>
      <c r="H708" s="6">
        <v>68097</v>
      </c>
      <c r="I708" s="6">
        <v>5021</v>
      </c>
      <c r="J708" s="6">
        <v>4577</v>
      </c>
      <c r="K708" s="19">
        <f t="shared" si="96"/>
        <v>-444</v>
      </c>
      <c r="L708" s="6">
        <f t="shared" si="97"/>
        <v>10248.15773750249</v>
      </c>
      <c r="M708" s="6">
        <f t="shared" si="98"/>
        <v>14878.086082586848</v>
      </c>
      <c r="N708" s="3">
        <f t="shared" si="99"/>
        <v>32.34025186567165</v>
      </c>
      <c r="O708" s="20">
        <f t="shared" si="100"/>
        <v>-8.84285998805019</v>
      </c>
      <c r="P708" s="20">
        <f t="shared" si="101"/>
        <v>45.17815263656048</v>
      </c>
      <c r="Q708" s="3" t="s">
        <v>89</v>
      </c>
      <c r="R708" s="12">
        <v>14</v>
      </c>
      <c r="S708" s="1">
        <v>4</v>
      </c>
      <c r="T708" s="1">
        <v>7</v>
      </c>
      <c r="U708" s="1">
        <v>20</v>
      </c>
    </row>
    <row r="709" spans="1:21" ht="11.25">
      <c r="A709" s="1">
        <v>50000</v>
      </c>
      <c r="B709" s="1">
        <v>1</v>
      </c>
      <c r="C709" s="1" t="s">
        <v>83</v>
      </c>
      <c r="D709" s="1">
        <v>100</v>
      </c>
      <c r="E709" s="1" t="s">
        <v>9</v>
      </c>
      <c r="F709" s="1" t="s">
        <v>68</v>
      </c>
      <c r="G709" s="6">
        <v>51732</v>
      </c>
      <c r="H709" s="6">
        <v>93387</v>
      </c>
      <c r="I709" s="6">
        <v>4224</v>
      </c>
      <c r="J709" s="6">
        <v>6796</v>
      </c>
      <c r="K709" s="19">
        <f t="shared" si="96"/>
        <v>2572</v>
      </c>
      <c r="L709" s="6">
        <f t="shared" si="97"/>
        <v>12247.159090909092</v>
      </c>
      <c r="M709" s="6">
        <f t="shared" si="98"/>
        <v>13741.465567981166</v>
      </c>
      <c r="N709" s="3">
        <f t="shared" si="99"/>
        <v>80.52076084435167</v>
      </c>
      <c r="O709" s="20">
        <f t="shared" si="100"/>
        <v>60.890151515151516</v>
      </c>
      <c r="P709" s="21">
        <f t="shared" si="101"/>
        <v>12.201249824388082</v>
      </c>
      <c r="Q709" s="3" t="s">
        <v>91</v>
      </c>
      <c r="R709" s="12">
        <v>1</v>
      </c>
      <c r="S709" s="1">
        <v>14</v>
      </c>
      <c r="T709" s="1">
        <v>17</v>
      </c>
      <c r="U709" s="1">
        <v>39</v>
      </c>
    </row>
    <row r="710" spans="1:21" ht="11.25">
      <c r="A710" s="1">
        <v>50000</v>
      </c>
      <c r="B710" s="1">
        <v>1</v>
      </c>
      <c r="C710" s="1" t="s">
        <v>83</v>
      </c>
      <c r="D710" s="1">
        <v>200</v>
      </c>
      <c r="E710" s="1" t="s">
        <v>10</v>
      </c>
      <c r="F710" s="1" t="s">
        <v>68</v>
      </c>
      <c r="G710" s="6">
        <v>16769</v>
      </c>
      <c r="H710" s="6">
        <v>26816</v>
      </c>
      <c r="I710" s="6">
        <v>750</v>
      </c>
      <c r="J710" s="6">
        <v>895</v>
      </c>
      <c r="K710" s="19">
        <f t="shared" si="96"/>
        <v>145</v>
      </c>
      <c r="L710" s="6">
        <f t="shared" si="97"/>
        <v>22358.666666666668</v>
      </c>
      <c r="M710" s="6">
        <f t="shared" si="98"/>
        <v>29962.011173184357</v>
      </c>
      <c r="N710" s="3">
        <f t="shared" si="99"/>
        <v>59.91412725863201</v>
      </c>
      <c r="O710" s="20">
        <f t="shared" si="100"/>
        <v>19.333333333333336</v>
      </c>
      <c r="P710" s="21">
        <f t="shared" si="101"/>
        <v>34.00625189270836</v>
      </c>
      <c r="Q710" s="3" t="s">
        <v>91</v>
      </c>
      <c r="R710" s="12">
        <v>4</v>
      </c>
      <c r="S710" s="1">
        <v>9</v>
      </c>
      <c r="T710" s="1">
        <v>4</v>
      </c>
      <c r="U710" s="1">
        <v>39</v>
      </c>
    </row>
    <row r="711" spans="1:21" ht="11.25">
      <c r="A711" s="1">
        <v>50000</v>
      </c>
      <c r="B711" s="1">
        <v>1</v>
      </c>
      <c r="C711" s="1" t="s">
        <v>83</v>
      </c>
      <c r="D711" s="1">
        <v>400</v>
      </c>
      <c r="E711" s="1" t="s">
        <v>12</v>
      </c>
      <c r="F711" s="1" t="s">
        <v>68</v>
      </c>
      <c r="G711" s="6">
        <v>1556250</v>
      </c>
      <c r="H711" s="6">
        <v>2241342</v>
      </c>
      <c r="I711" s="6">
        <v>50753</v>
      </c>
      <c r="J711" s="6">
        <v>53439</v>
      </c>
      <c r="K711" s="19">
        <f t="shared" si="96"/>
        <v>2686</v>
      </c>
      <c r="L711" s="6">
        <f t="shared" si="97"/>
        <v>30663.21202687526</v>
      </c>
      <c r="M711" s="6">
        <f t="shared" si="98"/>
        <v>41942.06478414641</v>
      </c>
      <c r="N711" s="3">
        <f t="shared" si="99"/>
        <v>44.021975903614454</v>
      </c>
      <c r="O711" s="20">
        <f t="shared" si="100"/>
        <v>5.292297992236916</v>
      </c>
      <c r="P711" s="21">
        <f t="shared" si="101"/>
        <v>36.78301134070894</v>
      </c>
      <c r="Q711" s="3" t="s">
        <v>91</v>
      </c>
      <c r="R711" s="12">
        <v>11</v>
      </c>
      <c r="S711" s="1">
        <v>7</v>
      </c>
      <c r="T711" s="1">
        <v>21</v>
      </c>
      <c r="U711" s="1">
        <v>39</v>
      </c>
    </row>
    <row r="712" spans="1:21" ht="11.25">
      <c r="A712" s="1">
        <v>50000</v>
      </c>
      <c r="B712" s="1">
        <v>1</v>
      </c>
      <c r="C712" s="1" t="s">
        <v>83</v>
      </c>
      <c r="D712" s="1">
        <v>610</v>
      </c>
      <c r="E712" s="1" t="s">
        <v>14</v>
      </c>
      <c r="F712" s="1" t="s">
        <v>68</v>
      </c>
      <c r="G712" s="6">
        <v>362257</v>
      </c>
      <c r="H712" s="6">
        <v>534722</v>
      </c>
      <c r="I712" s="6">
        <v>12621</v>
      </c>
      <c r="J712" s="6">
        <v>14323</v>
      </c>
      <c r="K712" s="19">
        <f t="shared" si="96"/>
        <v>1702</v>
      </c>
      <c r="L712" s="6">
        <f t="shared" si="97"/>
        <v>28702.71769273433</v>
      </c>
      <c r="M712" s="6">
        <f t="shared" si="98"/>
        <v>37333.10060741465</v>
      </c>
      <c r="N712" s="3">
        <f t="shared" si="99"/>
        <v>47.60846581294496</v>
      </c>
      <c r="O712" s="20">
        <f t="shared" si="100"/>
        <v>13.485460740036448</v>
      </c>
      <c r="P712" s="3">
        <f t="shared" si="101"/>
        <v>30.068173359294725</v>
      </c>
      <c r="Q712" s="3" t="s">
        <v>91</v>
      </c>
      <c r="R712" s="12">
        <v>7</v>
      </c>
      <c r="S712" s="1">
        <v>13</v>
      </c>
      <c r="T712" s="1">
        <v>30</v>
      </c>
      <c r="U712" s="1">
        <v>48</v>
      </c>
    </row>
    <row r="713" spans="1:21" ht="11.25">
      <c r="A713" s="1">
        <v>50000</v>
      </c>
      <c r="B713" s="1">
        <v>1</v>
      </c>
      <c r="C713" s="1" t="s">
        <v>83</v>
      </c>
      <c r="D713" s="1">
        <v>910</v>
      </c>
      <c r="E713" s="1" t="s">
        <v>18</v>
      </c>
      <c r="F713" s="1" t="s">
        <v>68</v>
      </c>
      <c r="G713" s="6">
        <v>219957</v>
      </c>
      <c r="H713" s="6">
        <v>351839</v>
      </c>
      <c r="I713" s="6">
        <v>5796</v>
      </c>
      <c r="J713" s="6">
        <v>6019</v>
      </c>
      <c r="K713" s="19">
        <f t="shared" si="96"/>
        <v>223</v>
      </c>
      <c r="L713" s="6">
        <f t="shared" si="97"/>
        <v>37949.792960662526</v>
      </c>
      <c r="M713" s="6">
        <f t="shared" si="98"/>
        <v>58454.72669878718</v>
      </c>
      <c r="N713" s="3">
        <f t="shared" si="99"/>
        <v>59.95808271616725</v>
      </c>
      <c r="O713" s="20">
        <f t="shared" si="100"/>
        <v>3.8474810213940724</v>
      </c>
      <c r="P713" s="3">
        <f t="shared" si="101"/>
        <v>54.031740724855524</v>
      </c>
      <c r="Q713" s="3" t="s">
        <v>91</v>
      </c>
      <c r="R713" s="12">
        <v>12</v>
      </c>
      <c r="S713" s="1">
        <v>3</v>
      </c>
      <c r="T713" s="1">
        <v>6</v>
      </c>
      <c r="U713" s="1">
        <v>18</v>
      </c>
    </row>
    <row r="714" spans="1:21" ht="11.25">
      <c r="A714" s="1">
        <v>50000</v>
      </c>
      <c r="B714" s="1">
        <v>1</v>
      </c>
      <c r="C714" s="1" t="s">
        <v>83</v>
      </c>
      <c r="D714" s="1">
        <v>932</v>
      </c>
      <c r="E714" s="1" t="s">
        <v>21</v>
      </c>
      <c r="F714" s="1" t="s">
        <v>68</v>
      </c>
      <c r="G714" s="6">
        <v>508590</v>
      </c>
      <c r="H714" s="6">
        <v>799287</v>
      </c>
      <c r="I714" s="6">
        <v>22289</v>
      </c>
      <c r="J714" s="6">
        <v>26780</v>
      </c>
      <c r="K714" s="19">
        <f t="shared" si="96"/>
        <v>4491</v>
      </c>
      <c r="L714" s="6">
        <f t="shared" si="97"/>
        <v>22817.981964197585</v>
      </c>
      <c r="M714" s="6">
        <f t="shared" si="98"/>
        <v>29846.415235250188</v>
      </c>
      <c r="N714" s="3">
        <f t="shared" si="99"/>
        <v>57.15743526219548</v>
      </c>
      <c r="O714" s="20">
        <f t="shared" si="100"/>
        <v>20.148952398043885</v>
      </c>
      <c r="P714" s="3">
        <f t="shared" si="101"/>
        <v>30.802168579502442</v>
      </c>
      <c r="Q714" s="3" t="s">
        <v>91</v>
      </c>
      <c r="R714" s="12">
        <v>3</v>
      </c>
      <c r="S714" s="1">
        <v>11</v>
      </c>
      <c r="T714" s="1">
        <v>19</v>
      </c>
      <c r="U714" s="1">
        <v>47</v>
      </c>
    </row>
    <row r="715" spans="1:21" ht="11.25">
      <c r="A715" s="1">
        <v>50000</v>
      </c>
      <c r="B715" s="1">
        <v>1</v>
      </c>
      <c r="C715" s="1" t="s">
        <v>83</v>
      </c>
      <c r="D715" s="1">
        <v>931</v>
      </c>
      <c r="E715" s="1" t="s">
        <v>20</v>
      </c>
      <c r="F715" s="1" t="s">
        <v>68</v>
      </c>
      <c r="G715" s="6">
        <v>375483</v>
      </c>
      <c r="H715" s="6">
        <v>586884</v>
      </c>
      <c r="I715" s="6">
        <v>13750</v>
      </c>
      <c r="J715" s="6">
        <v>15182</v>
      </c>
      <c r="K715" s="19">
        <f t="shared" si="96"/>
        <v>1432</v>
      </c>
      <c r="L715" s="6">
        <f t="shared" si="97"/>
        <v>27307.854545454546</v>
      </c>
      <c r="M715" s="6">
        <f t="shared" si="98"/>
        <v>38656.56698722171</v>
      </c>
      <c r="N715" s="3">
        <f t="shared" si="99"/>
        <v>56.30108420354583</v>
      </c>
      <c r="O715" s="3">
        <f t="shared" si="100"/>
        <v>10.414545454545454</v>
      </c>
      <c r="P715" s="20">
        <f t="shared" si="101"/>
        <v>41.55841837694343</v>
      </c>
      <c r="Q715" s="3" t="s">
        <v>92</v>
      </c>
      <c r="R715" s="12">
        <v>8</v>
      </c>
      <c r="S715" s="1">
        <v>5</v>
      </c>
      <c r="T715" s="1">
        <v>26</v>
      </c>
      <c r="U715" s="1">
        <v>19</v>
      </c>
    </row>
    <row r="716" spans="1:21" ht="11.25">
      <c r="A716" s="1">
        <v>50000</v>
      </c>
      <c r="B716" s="1">
        <v>1</v>
      </c>
      <c r="C716" s="1" t="s">
        <v>83</v>
      </c>
      <c r="D716" s="1">
        <v>300</v>
      </c>
      <c r="E716" s="1" t="s">
        <v>11</v>
      </c>
      <c r="F716" s="1" t="s">
        <v>68</v>
      </c>
      <c r="G716" s="6">
        <v>584684</v>
      </c>
      <c r="H716" s="6">
        <v>818385</v>
      </c>
      <c r="I716" s="6">
        <v>25007</v>
      </c>
      <c r="J716" s="6">
        <v>26718</v>
      </c>
      <c r="K716" s="19">
        <f t="shared" si="96"/>
        <v>1711</v>
      </c>
      <c r="L716" s="6">
        <f t="shared" si="97"/>
        <v>23380.81337225577</v>
      </c>
      <c r="M716" s="6">
        <f t="shared" si="98"/>
        <v>30630.473837862115</v>
      </c>
      <c r="N716" s="3">
        <f t="shared" si="99"/>
        <v>39.97047978053103</v>
      </c>
      <c r="O716" s="21">
        <f t="shared" si="100"/>
        <v>6.8420842164194084</v>
      </c>
      <c r="P716" s="21">
        <f t="shared" si="101"/>
        <v>31.006878803493485</v>
      </c>
      <c r="Q716" s="3" t="s">
        <v>90</v>
      </c>
      <c r="R716" s="12">
        <v>9</v>
      </c>
      <c r="S716" s="1">
        <v>10</v>
      </c>
      <c r="T716" s="1">
        <v>46</v>
      </c>
      <c r="U716" s="1">
        <v>34</v>
      </c>
    </row>
    <row r="717" spans="1:21" ht="11.25">
      <c r="A717" s="1">
        <v>50000</v>
      </c>
      <c r="B717" s="1">
        <v>1</v>
      </c>
      <c r="C717" s="1" t="s">
        <v>83</v>
      </c>
      <c r="D717" s="1">
        <v>500</v>
      </c>
      <c r="E717" s="1" t="s">
        <v>13</v>
      </c>
      <c r="F717" s="1" t="s">
        <v>68</v>
      </c>
      <c r="G717" s="6">
        <v>378019</v>
      </c>
      <c r="H717" s="6">
        <v>595602</v>
      </c>
      <c r="I717" s="6">
        <v>12879</v>
      </c>
      <c r="J717" s="6">
        <v>15074</v>
      </c>
      <c r="K717" s="19">
        <f t="shared" si="96"/>
        <v>2195</v>
      </c>
      <c r="L717" s="6">
        <f t="shared" si="97"/>
        <v>29351.580091622018</v>
      </c>
      <c r="M717" s="6">
        <f t="shared" si="98"/>
        <v>39511.87475122728</v>
      </c>
      <c r="N717" s="3">
        <f t="shared" si="99"/>
        <v>57.55874704710611</v>
      </c>
      <c r="O717" s="21">
        <f t="shared" si="100"/>
        <v>17.04324869943319</v>
      </c>
      <c r="P717" s="21">
        <f t="shared" si="101"/>
        <v>34.615835426541054</v>
      </c>
      <c r="Q717" s="3" t="s">
        <v>90</v>
      </c>
      <c r="R717" s="12">
        <v>5</v>
      </c>
      <c r="S717" s="1">
        <v>8</v>
      </c>
      <c r="T717" s="1">
        <v>36</v>
      </c>
      <c r="U717" s="1">
        <v>27</v>
      </c>
    </row>
    <row r="718" spans="1:21" ht="11.25">
      <c r="A718" s="1">
        <v>50000</v>
      </c>
      <c r="B718" s="1">
        <v>1</v>
      </c>
      <c r="C718" s="1" t="s">
        <v>83</v>
      </c>
      <c r="D718" s="1">
        <v>620</v>
      </c>
      <c r="E718" s="1" t="s">
        <v>15</v>
      </c>
      <c r="F718" s="1" t="s">
        <v>68</v>
      </c>
      <c r="G718" s="6">
        <v>765399</v>
      </c>
      <c r="H718" s="6">
        <v>1140376</v>
      </c>
      <c r="I718" s="6">
        <v>58182</v>
      </c>
      <c r="J718" s="6">
        <v>66379</v>
      </c>
      <c r="K718" s="19">
        <f t="shared" si="96"/>
        <v>8197</v>
      </c>
      <c r="L718" s="6">
        <f t="shared" si="97"/>
        <v>13155.254202330618</v>
      </c>
      <c r="M718" s="6">
        <f t="shared" si="98"/>
        <v>17179.77071061631</v>
      </c>
      <c r="N718" s="3">
        <f t="shared" si="99"/>
        <v>48.991049112946314</v>
      </c>
      <c r="O718" s="3">
        <f t="shared" si="100"/>
        <v>14.088549723282107</v>
      </c>
      <c r="P718" s="3">
        <f t="shared" si="101"/>
        <v>30.59246477785811</v>
      </c>
      <c r="Q718" s="3" t="s">
        <v>90</v>
      </c>
      <c r="R718" s="12">
        <v>6</v>
      </c>
      <c r="S718" s="1">
        <v>12</v>
      </c>
      <c r="T718" s="1">
        <v>38</v>
      </c>
      <c r="U718" s="1">
        <v>39</v>
      </c>
    </row>
    <row r="719" spans="1:21" ht="11.25">
      <c r="A719" s="1">
        <v>50000</v>
      </c>
      <c r="B719" s="1">
        <v>1</v>
      </c>
      <c r="C719" s="1" t="s">
        <v>83</v>
      </c>
      <c r="D719" s="1">
        <v>700</v>
      </c>
      <c r="E719" s="1" t="s">
        <v>16</v>
      </c>
      <c r="F719" s="1" t="s">
        <v>68</v>
      </c>
      <c r="G719" s="6">
        <v>386705</v>
      </c>
      <c r="H719" s="6">
        <v>630204</v>
      </c>
      <c r="I719" s="6">
        <v>22200</v>
      </c>
      <c r="J719" s="6">
        <v>23477</v>
      </c>
      <c r="K719" s="19">
        <f t="shared" si="96"/>
        <v>1277</v>
      </c>
      <c r="L719" s="6">
        <f t="shared" si="97"/>
        <v>17419.144144144146</v>
      </c>
      <c r="M719" s="6">
        <f t="shared" si="98"/>
        <v>26843.463815649357</v>
      </c>
      <c r="N719" s="3">
        <f t="shared" si="99"/>
        <v>62.96763682910746</v>
      </c>
      <c r="O719" s="3">
        <f t="shared" si="100"/>
        <v>5.7522522522522435</v>
      </c>
      <c r="P719" s="3">
        <f t="shared" si="101"/>
        <v>54.10323029374218</v>
      </c>
      <c r="Q719" s="3" t="s">
        <v>90</v>
      </c>
      <c r="R719" s="12">
        <v>10</v>
      </c>
      <c r="S719" s="1">
        <v>2</v>
      </c>
      <c r="T719" s="1">
        <v>48</v>
      </c>
      <c r="U719" s="1">
        <v>43</v>
      </c>
    </row>
    <row r="720" spans="1:21" ht="11.25">
      <c r="A720" s="1">
        <v>50000</v>
      </c>
      <c r="B720" s="1">
        <v>1</v>
      </c>
      <c r="C720" s="1" t="s">
        <v>83</v>
      </c>
      <c r="D720" s="1">
        <v>800</v>
      </c>
      <c r="E720" s="1" t="s">
        <v>17</v>
      </c>
      <c r="F720" s="1" t="s">
        <v>68</v>
      </c>
      <c r="G720" s="6">
        <v>1738712</v>
      </c>
      <c r="H720" s="6">
        <v>3329016</v>
      </c>
      <c r="I720" s="6">
        <v>100594</v>
      </c>
      <c r="J720" s="6">
        <v>136445</v>
      </c>
      <c r="K720" s="19">
        <f t="shared" si="96"/>
        <v>35851</v>
      </c>
      <c r="L720" s="6">
        <f t="shared" si="97"/>
        <v>17284.450364832894</v>
      </c>
      <c r="M720" s="6">
        <f t="shared" si="98"/>
        <v>24398.22639158635</v>
      </c>
      <c r="N720" s="3">
        <f t="shared" si="99"/>
        <v>91.46448635541711</v>
      </c>
      <c r="O720" s="3">
        <f t="shared" si="100"/>
        <v>35.6393025428952</v>
      </c>
      <c r="P720" s="3">
        <f t="shared" si="101"/>
        <v>41.15708556881399</v>
      </c>
      <c r="Q720" s="3" t="s">
        <v>90</v>
      </c>
      <c r="R720" s="12">
        <v>2</v>
      </c>
      <c r="S720" s="1">
        <v>6</v>
      </c>
      <c r="T720" s="1">
        <v>32</v>
      </c>
      <c r="U720" s="1">
        <v>30</v>
      </c>
    </row>
    <row r="721" spans="1:21" ht="11.25">
      <c r="A721" s="1">
        <v>51000</v>
      </c>
      <c r="B721" s="1">
        <v>5</v>
      </c>
      <c r="C721" s="1" t="s">
        <v>83</v>
      </c>
      <c r="D721" s="1">
        <v>100</v>
      </c>
      <c r="E721" s="1" t="s">
        <v>9</v>
      </c>
      <c r="F721" s="1" t="s">
        <v>69</v>
      </c>
      <c r="G721" s="6">
        <v>425092</v>
      </c>
      <c r="H721" s="6">
        <v>864487</v>
      </c>
      <c r="I721" s="6">
        <v>30874</v>
      </c>
      <c r="J721" s="6">
        <v>48026</v>
      </c>
      <c r="K721" s="19">
        <f t="shared" si="96"/>
        <v>17152</v>
      </c>
      <c r="L721" s="6">
        <f t="shared" si="97"/>
        <v>13768.607890134093</v>
      </c>
      <c r="M721" s="6">
        <f t="shared" si="98"/>
        <v>18000.395619039686</v>
      </c>
      <c r="N721" s="3">
        <f t="shared" si="99"/>
        <v>103.36468340970897</v>
      </c>
      <c r="O721" s="20">
        <f t="shared" si="100"/>
        <v>55.554835784154946</v>
      </c>
      <c r="P721" s="20">
        <f t="shared" si="101"/>
        <v>30.735044259179478</v>
      </c>
      <c r="Q721" s="3" t="s">
        <v>89</v>
      </c>
      <c r="R721" s="12">
        <v>1</v>
      </c>
      <c r="S721" s="1">
        <v>13</v>
      </c>
      <c r="T721" s="1">
        <v>24</v>
      </c>
      <c r="U721" s="1">
        <v>15</v>
      </c>
    </row>
    <row r="722" spans="1:21" ht="11.25">
      <c r="A722" s="1">
        <v>51000</v>
      </c>
      <c r="B722" s="1">
        <v>5</v>
      </c>
      <c r="C722" s="1" t="s">
        <v>83</v>
      </c>
      <c r="D722" s="1">
        <v>500</v>
      </c>
      <c r="E722" s="1" t="s">
        <v>13</v>
      </c>
      <c r="F722" s="1" t="s">
        <v>69</v>
      </c>
      <c r="G722" s="6">
        <v>5640920</v>
      </c>
      <c r="H722" s="6">
        <v>11228472</v>
      </c>
      <c r="I722" s="6">
        <v>165290</v>
      </c>
      <c r="J722" s="6">
        <v>213259</v>
      </c>
      <c r="K722" s="19">
        <f t="shared" si="96"/>
        <v>47969</v>
      </c>
      <c r="L722" s="6">
        <f t="shared" si="97"/>
        <v>34127.41242664408</v>
      </c>
      <c r="M722" s="6">
        <f t="shared" si="98"/>
        <v>52651.808364477</v>
      </c>
      <c r="N722" s="3">
        <f t="shared" si="99"/>
        <v>99.05391319146521</v>
      </c>
      <c r="O722" s="20">
        <f t="shared" si="100"/>
        <v>29.021114404985184</v>
      </c>
      <c r="P722" s="20">
        <f t="shared" si="101"/>
        <v>54.28010687200677</v>
      </c>
      <c r="Q722" s="3" t="s">
        <v>89</v>
      </c>
      <c r="R722" s="12">
        <v>3</v>
      </c>
      <c r="S722" s="1">
        <v>6</v>
      </c>
      <c r="T722" s="1">
        <v>21</v>
      </c>
      <c r="U722" s="1">
        <v>8</v>
      </c>
    </row>
    <row r="723" spans="1:21" ht="11.25">
      <c r="A723" s="1">
        <v>51000</v>
      </c>
      <c r="B723" s="1">
        <v>5</v>
      </c>
      <c r="C723" s="1" t="s">
        <v>83</v>
      </c>
      <c r="D723" s="1">
        <v>610</v>
      </c>
      <c r="E723" s="1" t="s">
        <v>14</v>
      </c>
      <c r="F723" s="1" t="s">
        <v>69</v>
      </c>
      <c r="G723" s="6">
        <v>4716325</v>
      </c>
      <c r="H723" s="6">
        <v>8695107</v>
      </c>
      <c r="I723" s="6">
        <v>142968</v>
      </c>
      <c r="J723" s="6">
        <v>162068</v>
      </c>
      <c r="K723" s="19">
        <f t="shared" si="96"/>
        <v>19100</v>
      </c>
      <c r="L723" s="6">
        <f t="shared" si="97"/>
        <v>32988.67578758883</v>
      </c>
      <c r="M723" s="6">
        <f t="shared" si="98"/>
        <v>53650.97983562455</v>
      </c>
      <c r="N723" s="3">
        <f t="shared" si="99"/>
        <v>84.36191314211807</v>
      </c>
      <c r="O723" s="20">
        <f t="shared" si="100"/>
        <v>13.359632924850317</v>
      </c>
      <c r="P723" s="20">
        <f t="shared" si="101"/>
        <v>62.63453610893166</v>
      </c>
      <c r="Q723" s="3" t="s">
        <v>89</v>
      </c>
      <c r="R723" s="12">
        <v>8</v>
      </c>
      <c r="S723" s="1">
        <v>3</v>
      </c>
      <c r="T723" s="1">
        <v>31</v>
      </c>
      <c r="U723" s="1">
        <v>6</v>
      </c>
    </row>
    <row r="724" spans="1:21" ht="11.25">
      <c r="A724" s="1">
        <v>51000</v>
      </c>
      <c r="B724" s="1">
        <v>5</v>
      </c>
      <c r="C724" s="1" t="s">
        <v>83</v>
      </c>
      <c r="D724" s="1">
        <v>800</v>
      </c>
      <c r="E724" s="1" t="s">
        <v>17</v>
      </c>
      <c r="F724" s="1" t="s">
        <v>69</v>
      </c>
      <c r="G724" s="6">
        <v>21677961</v>
      </c>
      <c r="H724" s="6">
        <v>50919553</v>
      </c>
      <c r="I724" s="6">
        <v>974171</v>
      </c>
      <c r="J724" s="6">
        <v>1411491</v>
      </c>
      <c r="K724" s="19">
        <f t="shared" si="96"/>
        <v>437320</v>
      </c>
      <c r="L724" s="6">
        <f t="shared" si="97"/>
        <v>22252.726677349256</v>
      </c>
      <c r="M724" s="6">
        <f t="shared" si="98"/>
        <v>36075.01075104269</v>
      </c>
      <c r="N724" s="3">
        <f t="shared" si="99"/>
        <v>134.89087834413945</v>
      </c>
      <c r="O724" s="20">
        <f t="shared" si="100"/>
        <v>44.89150262120305</v>
      </c>
      <c r="P724" s="20">
        <f t="shared" si="101"/>
        <v>62.11501302338354</v>
      </c>
      <c r="Q724" s="3" t="s">
        <v>89</v>
      </c>
      <c r="R724" s="12">
        <v>2</v>
      </c>
      <c r="S724" s="1">
        <v>4</v>
      </c>
      <c r="T724" s="1">
        <v>15</v>
      </c>
      <c r="U724" s="1">
        <v>3</v>
      </c>
    </row>
    <row r="725" spans="1:21" ht="11.25">
      <c r="A725" s="1">
        <v>51000</v>
      </c>
      <c r="B725" s="1">
        <v>5</v>
      </c>
      <c r="C725" s="1" t="s">
        <v>83</v>
      </c>
      <c r="D725" s="1">
        <v>920</v>
      </c>
      <c r="E725" s="1" t="s">
        <v>19</v>
      </c>
      <c r="F725" s="1" t="s">
        <v>69</v>
      </c>
      <c r="G725" s="6">
        <v>7211327</v>
      </c>
      <c r="H725" s="6">
        <v>8574798</v>
      </c>
      <c r="I725" s="6">
        <v>211595</v>
      </c>
      <c r="J725" s="6">
        <v>169075</v>
      </c>
      <c r="K725" s="19">
        <f t="shared" si="96"/>
        <v>-42520</v>
      </c>
      <c r="L725" s="6">
        <f t="shared" si="97"/>
        <v>34080.800586025194</v>
      </c>
      <c r="M725" s="6">
        <f t="shared" si="98"/>
        <v>50715.942629010795</v>
      </c>
      <c r="N725" s="3">
        <f t="shared" si="99"/>
        <v>18.907352280655143</v>
      </c>
      <c r="O725" s="20">
        <f t="shared" si="100"/>
        <v>-20.094992792835363</v>
      </c>
      <c r="P725" s="20">
        <f t="shared" si="101"/>
        <v>48.81088987623967</v>
      </c>
      <c r="Q725" s="3" t="s">
        <v>89</v>
      </c>
      <c r="R725" s="12">
        <v>13</v>
      </c>
      <c r="S725" s="1">
        <v>7</v>
      </c>
      <c r="T725" s="1">
        <v>20</v>
      </c>
      <c r="U725" s="1">
        <v>10</v>
      </c>
    </row>
    <row r="726" spans="1:21" ht="11.25">
      <c r="A726" s="1">
        <v>51000</v>
      </c>
      <c r="B726" s="1">
        <v>5</v>
      </c>
      <c r="C726" s="1" t="s">
        <v>83</v>
      </c>
      <c r="D726" s="1">
        <v>910</v>
      </c>
      <c r="E726" s="1" t="s">
        <v>18</v>
      </c>
      <c r="F726" s="1" t="s">
        <v>69</v>
      </c>
      <c r="G726" s="6">
        <v>8451852</v>
      </c>
      <c r="H726" s="6">
        <v>11792685</v>
      </c>
      <c r="I726" s="6">
        <v>188411</v>
      </c>
      <c r="J726" s="6">
        <v>165251</v>
      </c>
      <c r="K726" s="19">
        <f t="shared" si="96"/>
        <v>-23160</v>
      </c>
      <c r="L726" s="6">
        <f t="shared" si="97"/>
        <v>44858.59105890845</v>
      </c>
      <c r="M726" s="6">
        <f t="shared" si="98"/>
        <v>71362.26104531894</v>
      </c>
      <c r="N726" s="3">
        <f t="shared" si="99"/>
        <v>39.52782183123888</v>
      </c>
      <c r="O726" s="3">
        <f t="shared" si="100"/>
        <v>-12.292275928687813</v>
      </c>
      <c r="P726" s="20">
        <f t="shared" si="101"/>
        <v>59.08270714879515</v>
      </c>
      <c r="Q726" s="3" t="s">
        <v>91</v>
      </c>
      <c r="R726" s="12">
        <v>12</v>
      </c>
      <c r="S726" s="1">
        <v>5</v>
      </c>
      <c r="T726" s="1">
        <v>38</v>
      </c>
      <c r="U726" s="1">
        <v>4</v>
      </c>
    </row>
    <row r="727" spans="1:21" ht="11.25">
      <c r="A727" s="1">
        <v>51000</v>
      </c>
      <c r="B727" s="1">
        <v>5</v>
      </c>
      <c r="C727" s="1" t="s">
        <v>83</v>
      </c>
      <c r="D727" s="1">
        <v>932</v>
      </c>
      <c r="E727" s="1" t="s">
        <v>21</v>
      </c>
      <c r="F727" s="1" t="s">
        <v>69</v>
      </c>
      <c r="G727" s="6">
        <v>6909978</v>
      </c>
      <c r="H727" s="6">
        <v>11568315</v>
      </c>
      <c r="I727" s="6">
        <v>256351</v>
      </c>
      <c r="J727" s="6">
        <v>322198</v>
      </c>
      <c r="K727" s="19">
        <f t="shared" si="96"/>
        <v>65847</v>
      </c>
      <c r="L727" s="6">
        <f t="shared" si="97"/>
        <v>26955.14353367063</v>
      </c>
      <c r="M727" s="6">
        <f t="shared" si="98"/>
        <v>35904.366259256734</v>
      </c>
      <c r="N727" s="3">
        <f t="shared" si="99"/>
        <v>67.41464299886337</v>
      </c>
      <c r="O727" s="20">
        <f t="shared" si="100"/>
        <v>25.686266096094812</v>
      </c>
      <c r="P727" s="3">
        <f t="shared" si="101"/>
        <v>33.2004269033378</v>
      </c>
      <c r="Q727" s="3" t="s">
        <v>91</v>
      </c>
      <c r="R727" s="12">
        <v>4</v>
      </c>
      <c r="S727" s="1">
        <v>12</v>
      </c>
      <c r="T727" s="1">
        <v>15</v>
      </c>
      <c r="U727" s="1">
        <v>44</v>
      </c>
    </row>
    <row r="728" spans="1:21" ht="11.25">
      <c r="A728" s="1">
        <v>51000</v>
      </c>
      <c r="B728" s="1">
        <v>5</v>
      </c>
      <c r="C728" s="1" t="s">
        <v>83</v>
      </c>
      <c r="D728" s="1">
        <v>300</v>
      </c>
      <c r="E728" s="1" t="s">
        <v>11</v>
      </c>
      <c r="F728" s="1" t="s">
        <v>69</v>
      </c>
      <c r="G728" s="6">
        <v>6181556</v>
      </c>
      <c r="H728" s="6">
        <v>9786535</v>
      </c>
      <c r="I728" s="6">
        <v>244881</v>
      </c>
      <c r="J728" s="6">
        <v>282973</v>
      </c>
      <c r="K728" s="19">
        <f t="shared" si="96"/>
        <v>38092</v>
      </c>
      <c r="L728" s="6">
        <f t="shared" si="97"/>
        <v>25243.101751462957</v>
      </c>
      <c r="M728" s="6">
        <f t="shared" si="98"/>
        <v>34584.69535962795</v>
      </c>
      <c r="N728" s="3">
        <f t="shared" si="99"/>
        <v>58.318310147153895</v>
      </c>
      <c r="O728" s="21">
        <f t="shared" si="100"/>
        <v>15.555310538588142</v>
      </c>
      <c r="P728" s="20">
        <f t="shared" si="101"/>
        <v>37.00652043532489</v>
      </c>
      <c r="Q728" s="3" t="s">
        <v>92</v>
      </c>
      <c r="R728" s="12">
        <v>7</v>
      </c>
      <c r="S728" s="1">
        <v>10</v>
      </c>
      <c r="T728" s="1">
        <v>40</v>
      </c>
      <c r="U728" s="1">
        <v>19</v>
      </c>
    </row>
    <row r="729" spans="1:21" ht="11.25">
      <c r="A729" s="1">
        <v>51000</v>
      </c>
      <c r="B729" s="1">
        <v>5</v>
      </c>
      <c r="C729" s="1" t="s">
        <v>83</v>
      </c>
      <c r="D729" s="1">
        <v>931</v>
      </c>
      <c r="E729" s="1" t="s">
        <v>20</v>
      </c>
      <c r="F729" s="1" t="s">
        <v>69</v>
      </c>
      <c r="G729" s="6">
        <v>3620593</v>
      </c>
      <c r="H729" s="6">
        <v>5600297</v>
      </c>
      <c r="I729" s="6">
        <v>135666</v>
      </c>
      <c r="J729" s="6">
        <v>151104</v>
      </c>
      <c r="K729" s="19">
        <f t="shared" si="96"/>
        <v>15438</v>
      </c>
      <c r="L729" s="6">
        <f t="shared" si="97"/>
        <v>26687.548833163797</v>
      </c>
      <c r="M729" s="6">
        <f t="shared" si="98"/>
        <v>37062.53308979246</v>
      </c>
      <c r="N729" s="3">
        <f t="shared" si="99"/>
        <v>54.67899871650859</v>
      </c>
      <c r="O729" s="3">
        <f t="shared" si="100"/>
        <v>11.379417097872713</v>
      </c>
      <c r="P729" s="20">
        <f t="shared" si="101"/>
        <v>38.87574809319314</v>
      </c>
      <c r="Q729" s="3" t="s">
        <v>92</v>
      </c>
      <c r="R729" s="12">
        <v>9</v>
      </c>
      <c r="S729" s="1">
        <v>9</v>
      </c>
      <c r="T729" s="1">
        <v>23</v>
      </c>
      <c r="U729" s="1">
        <v>27</v>
      </c>
    </row>
    <row r="730" spans="1:21" ht="11.25">
      <c r="A730" s="1">
        <v>51000</v>
      </c>
      <c r="B730" s="1">
        <v>5</v>
      </c>
      <c r="C730" s="1" t="s">
        <v>83</v>
      </c>
      <c r="D730" s="1">
        <v>81</v>
      </c>
      <c r="E730" s="1" t="s">
        <v>8</v>
      </c>
      <c r="F730" s="1" t="s">
        <v>69</v>
      </c>
      <c r="G730" s="6">
        <v>636438</v>
      </c>
      <c r="H730" s="6">
        <v>564617</v>
      </c>
      <c r="I730" s="6">
        <v>63110</v>
      </c>
      <c r="J730" s="6">
        <v>60543</v>
      </c>
      <c r="K730" s="19">
        <f t="shared" si="96"/>
        <v>-2567</v>
      </c>
      <c r="L730" s="6">
        <f t="shared" si="97"/>
        <v>10084.582475043575</v>
      </c>
      <c r="M730" s="6">
        <f t="shared" si="98"/>
        <v>9325.884082387724</v>
      </c>
      <c r="N730" s="3">
        <f t="shared" si="99"/>
        <v>-11.28483842888074</v>
      </c>
      <c r="O730" s="21">
        <f t="shared" si="100"/>
        <v>-4.067501188401201</v>
      </c>
      <c r="P730" s="21">
        <f t="shared" si="101"/>
        <v>-7.523349573801497</v>
      </c>
      <c r="Q730" s="3" t="s">
        <v>90</v>
      </c>
      <c r="R730" s="12">
        <v>10</v>
      </c>
      <c r="S730" s="1">
        <v>14</v>
      </c>
      <c r="T730" s="1">
        <v>25</v>
      </c>
      <c r="U730" s="1">
        <v>35</v>
      </c>
    </row>
    <row r="731" spans="1:21" ht="11.25">
      <c r="A731" s="1">
        <v>51000</v>
      </c>
      <c r="B731" s="1">
        <v>5</v>
      </c>
      <c r="C731" s="1" t="s">
        <v>83</v>
      </c>
      <c r="D731" s="1">
        <v>200</v>
      </c>
      <c r="E731" s="1" t="s">
        <v>10</v>
      </c>
      <c r="F731" s="1" t="s">
        <v>69</v>
      </c>
      <c r="G731" s="6">
        <v>687389</v>
      </c>
      <c r="H731" s="6">
        <v>869922</v>
      </c>
      <c r="I731" s="6">
        <v>18073</v>
      </c>
      <c r="J731" s="6">
        <v>12449</v>
      </c>
      <c r="K731" s="19">
        <f t="shared" si="96"/>
        <v>-5624</v>
      </c>
      <c r="L731" s="6">
        <f t="shared" si="97"/>
        <v>38034.02866153931</v>
      </c>
      <c r="M731" s="6">
        <f t="shared" si="98"/>
        <v>69878.86577235119</v>
      </c>
      <c r="N731" s="3">
        <f t="shared" si="99"/>
        <v>26.55454189694626</v>
      </c>
      <c r="O731" s="21">
        <f t="shared" si="100"/>
        <v>-31.11824268245449</v>
      </c>
      <c r="P731" s="21">
        <f t="shared" si="101"/>
        <v>83.72722593810826</v>
      </c>
      <c r="Q731" s="3" t="s">
        <v>90</v>
      </c>
      <c r="R731" s="12">
        <v>14</v>
      </c>
      <c r="S731" s="1">
        <v>2</v>
      </c>
      <c r="T731" s="1">
        <v>41</v>
      </c>
      <c r="U731" s="1">
        <v>10</v>
      </c>
    </row>
    <row r="732" spans="1:21" ht="11.25">
      <c r="A732" s="1">
        <v>51000</v>
      </c>
      <c r="B732" s="1">
        <v>5</v>
      </c>
      <c r="C732" s="1" t="s">
        <v>83</v>
      </c>
      <c r="D732" s="1">
        <v>400</v>
      </c>
      <c r="E732" s="1" t="s">
        <v>12</v>
      </c>
      <c r="F732" s="1" t="s">
        <v>69</v>
      </c>
      <c r="G732" s="6">
        <v>13076888</v>
      </c>
      <c r="H732" s="6">
        <v>16656713</v>
      </c>
      <c r="I732" s="6">
        <v>438627</v>
      </c>
      <c r="J732" s="6">
        <v>400808</v>
      </c>
      <c r="K732" s="19">
        <f t="shared" si="96"/>
        <v>-37819</v>
      </c>
      <c r="L732" s="6">
        <f t="shared" si="97"/>
        <v>29813.23083166335</v>
      </c>
      <c r="M732" s="6">
        <f t="shared" si="98"/>
        <v>41557.835671942674</v>
      </c>
      <c r="N732" s="3">
        <f t="shared" si="99"/>
        <v>27.37520578290493</v>
      </c>
      <c r="O732" s="21">
        <f t="shared" si="100"/>
        <v>-8.622132244481072</v>
      </c>
      <c r="P732" s="21">
        <f t="shared" si="101"/>
        <v>39.393935218204824</v>
      </c>
      <c r="Q732" s="3" t="s">
        <v>90</v>
      </c>
      <c r="R732" s="12">
        <v>11</v>
      </c>
      <c r="S732" s="1">
        <v>8</v>
      </c>
      <c r="T732" s="1">
        <v>38</v>
      </c>
      <c r="U732" s="1">
        <v>33</v>
      </c>
    </row>
    <row r="733" spans="1:21" ht="11.25">
      <c r="A733" s="1">
        <v>51000</v>
      </c>
      <c r="B733" s="1">
        <v>5</v>
      </c>
      <c r="C733" s="1" t="s">
        <v>83</v>
      </c>
      <c r="D733" s="1">
        <v>620</v>
      </c>
      <c r="E733" s="1" t="s">
        <v>15</v>
      </c>
      <c r="F733" s="1" t="s">
        <v>69</v>
      </c>
      <c r="G733" s="6">
        <v>8023991</v>
      </c>
      <c r="H733" s="6">
        <v>12945790</v>
      </c>
      <c r="I733" s="6">
        <v>596851</v>
      </c>
      <c r="J733" s="6">
        <v>711455</v>
      </c>
      <c r="K733" s="19">
        <f t="shared" si="96"/>
        <v>114604</v>
      </c>
      <c r="L733" s="6">
        <f t="shared" si="97"/>
        <v>13443.876277328847</v>
      </c>
      <c r="M733" s="6">
        <f t="shared" si="98"/>
        <v>18196.217610389976</v>
      </c>
      <c r="N733" s="3">
        <f t="shared" si="99"/>
        <v>61.33854088320887</v>
      </c>
      <c r="O733" s="3">
        <f t="shared" si="100"/>
        <v>19.201442236001952</v>
      </c>
      <c r="P733" s="3">
        <f t="shared" si="101"/>
        <v>35.34948726860323</v>
      </c>
      <c r="Q733" s="3" t="s">
        <v>90</v>
      </c>
      <c r="R733" s="12">
        <v>6</v>
      </c>
      <c r="S733" s="1">
        <v>11</v>
      </c>
      <c r="T733" s="1">
        <v>32</v>
      </c>
      <c r="U733" s="1">
        <v>27</v>
      </c>
    </row>
    <row r="734" spans="1:21" ht="11.25">
      <c r="A734" s="1">
        <v>51000</v>
      </c>
      <c r="B734" s="1">
        <v>5</v>
      </c>
      <c r="C734" s="1" t="s">
        <v>83</v>
      </c>
      <c r="D734" s="1">
        <v>700</v>
      </c>
      <c r="E734" s="1" t="s">
        <v>16</v>
      </c>
      <c r="F734" s="1" t="s">
        <v>69</v>
      </c>
      <c r="G734" s="6">
        <v>5101569</v>
      </c>
      <c r="H734" s="6">
        <v>11602078</v>
      </c>
      <c r="I734" s="6">
        <v>260326</v>
      </c>
      <c r="J734" s="6">
        <v>320931</v>
      </c>
      <c r="K734" s="19">
        <f t="shared" si="96"/>
        <v>60605</v>
      </c>
      <c r="L734" s="6">
        <f t="shared" si="97"/>
        <v>19596.847798529536</v>
      </c>
      <c r="M734" s="6">
        <f t="shared" si="98"/>
        <v>36151.31601496895</v>
      </c>
      <c r="N734" s="3">
        <f t="shared" si="99"/>
        <v>127.4217598546643</v>
      </c>
      <c r="O734" s="3">
        <f t="shared" si="100"/>
        <v>23.28042531287693</v>
      </c>
      <c r="P734" s="3">
        <f t="shared" si="101"/>
        <v>84.4751583858379</v>
      </c>
      <c r="Q734" s="3" t="s">
        <v>90</v>
      </c>
      <c r="R734" s="12">
        <v>5</v>
      </c>
      <c r="S734" s="1">
        <v>1</v>
      </c>
      <c r="T734" s="1">
        <v>35</v>
      </c>
      <c r="U734" s="1">
        <v>14</v>
      </c>
    </row>
    <row r="735" spans="1:21" ht="11.25">
      <c r="A735" s="1">
        <v>53000</v>
      </c>
      <c r="B735" s="1">
        <v>8</v>
      </c>
      <c r="C735" s="1" t="s">
        <v>83</v>
      </c>
      <c r="D735" s="1">
        <v>300</v>
      </c>
      <c r="E735" s="1" t="s">
        <v>11</v>
      </c>
      <c r="F735" s="1" t="s">
        <v>70</v>
      </c>
      <c r="G735" s="6">
        <v>4858797</v>
      </c>
      <c r="H735" s="6">
        <v>9175317</v>
      </c>
      <c r="I735" s="6">
        <v>159384</v>
      </c>
      <c r="J735" s="6">
        <v>216748</v>
      </c>
      <c r="K735" s="19">
        <f t="shared" si="96"/>
        <v>57364</v>
      </c>
      <c r="L735" s="6">
        <f t="shared" si="97"/>
        <v>30484.847914470713</v>
      </c>
      <c r="M735" s="6">
        <f t="shared" si="98"/>
        <v>42331.72624430214</v>
      </c>
      <c r="N735" s="3">
        <f t="shared" si="99"/>
        <v>88.83927441298741</v>
      </c>
      <c r="O735" s="20">
        <f t="shared" si="100"/>
        <v>35.991065602569904</v>
      </c>
      <c r="P735" s="20">
        <f t="shared" si="101"/>
        <v>38.86153003967549</v>
      </c>
      <c r="Q735" s="3" t="s">
        <v>89</v>
      </c>
      <c r="R735" s="12">
        <v>2</v>
      </c>
      <c r="S735" s="1">
        <v>12</v>
      </c>
      <c r="T735" s="1">
        <v>28</v>
      </c>
      <c r="U735" s="1">
        <v>14</v>
      </c>
    </row>
    <row r="736" spans="1:21" ht="11.25">
      <c r="A736" s="1">
        <v>53000</v>
      </c>
      <c r="B736" s="1">
        <v>8</v>
      </c>
      <c r="C736" s="1" t="s">
        <v>83</v>
      </c>
      <c r="D736" s="1">
        <v>500</v>
      </c>
      <c r="E736" s="1" t="s">
        <v>13</v>
      </c>
      <c r="F736" s="1" t="s">
        <v>70</v>
      </c>
      <c r="G736" s="6">
        <v>4476440</v>
      </c>
      <c r="H736" s="6">
        <v>9399120</v>
      </c>
      <c r="I736" s="6">
        <v>128055</v>
      </c>
      <c r="J736" s="6">
        <v>167892</v>
      </c>
      <c r="K736" s="19">
        <f t="shared" si="96"/>
        <v>39837</v>
      </c>
      <c r="L736" s="6">
        <f t="shared" si="97"/>
        <v>34957.16684237242</v>
      </c>
      <c r="M736" s="6">
        <f t="shared" si="98"/>
        <v>55983.13201343721</v>
      </c>
      <c r="N736" s="3">
        <f t="shared" si="99"/>
        <v>109.96863579094102</v>
      </c>
      <c r="O736" s="20">
        <f t="shared" si="100"/>
        <v>31.109288977392534</v>
      </c>
      <c r="P736" s="20">
        <f t="shared" si="101"/>
        <v>60.14779534587087</v>
      </c>
      <c r="Q736" s="3" t="s">
        <v>89</v>
      </c>
      <c r="R736" s="12">
        <v>3</v>
      </c>
      <c r="S736" s="1">
        <v>3</v>
      </c>
      <c r="T736" s="1">
        <v>14</v>
      </c>
      <c r="U736" s="1">
        <v>6</v>
      </c>
    </row>
    <row r="737" spans="1:21" ht="11.25">
      <c r="A737" s="1">
        <v>53000</v>
      </c>
      <c r="B737" s="1">
        <v>8</v>
      </c>
      <c r="C737" s="1" t="s">
        <v>83</v>
      </c>
      <c r="D737" s="1">
        <v>610</v>
      </c>
      <c r="E737" s="1" t="s">
        <v>14</v>
      </c>
      <c r="F737" s="1" t="s">
        <v>70</v>
      </c>
      <c r="G737" s="6">
        <v>4294071</v>
      </c>
      <c r="H737" s="6">
        <v>7956458</v>
      </c>
      <c r="I737" s="6">
        <v>141561</v>
      </c>
      <c r="J737" s="6">
        <v>168912</v>
      </c>
      <c r="K737" s="19">
        <f t="shared" si="96"/>
        <v>27351</v>
      </c>
      <c r="L737" s="6">
        <f t="shared" si="97"/>
        <v>30333.71479432895</v>
      </c>
      <c r="M737" s="6">
        <f t="shared" si="98"/>
        <v>47104.16074642417</v>
      </c>
      <c r="N737" s="3">
        <f t="shared" si="99"/>
        <v>85.28939088338316</v>
      </c>
      <c r="O737" s="20">
        <f t="shared" si="100"/>
        <v>19.320999427808516</v>
      </c>
      <c r="P737" s="20">
        <f t="shared" si="101"/>
        <v>55.2864891946256</v>
      </c>
      <c r="Q737" s="3" t="s">
        <v>89</v>
      </c>
      <c r="R737" s="12">
        <v>9</v>
      </c>
      <c r="S737" s="1">
        <v>4</v>
      </c>
      <c r="T737" s="1">
        <v>17</v>
      </c>
      <c r="U737" s="1">
        <v>11</v>
      </c>
    </row>
    <row r="738" spans="1:21" ht="11.25">
      <c r="A738" s="1">
        <v>53000</v>
      </c>
      <c r="B738" s="1">
        <v>8</v>
      </c>
      <c r="C738" s="1" t="s">
        <v>83</v>
      </c>
      <c r="D738" s="1">
        <v>620</v>
      </c>
      <c r="E738" s="1" t="s">
        <v>15</v>
      </c>
      <c r="F738" s="1" t="s">
        <v>70</v>
      </c>
      <c r="G738" s="6">
        <v>6799785</v>
      </c>
      <c r="H738" s="6">
        <v>12661122</v>
      </c>
      <c r="I738" s="6">
        <v>468693</v>
      </c>
      <c r="J738" s="6">
        <v>594402</v>
      </c>
      <c r="K738" s="19">
        <f t="shared" si="96"/>
        <v>125709</v>
      </c>
      <c r="L738" s="6">
        <f t="shared" si="97"/>
        <v>14507.972169415802</v>
      </c>
      <c r="M738" s="6">
        <f t="shared" si="98"/>
        <v>21300.60464130336</v>
      </c>
      <c r="N738" s="3">
        <f t="shared" si="99"/>
        <v>86.19885775800265</v>
      </c>
      <c r="O738" s="20">
        <f t="shared" si="100"/>
        <v>26.821181455665013</v>
      </c>
      <c r="P738" s="20">
        <f t="shared" si="101"/>
        <v>46.819999325660945</v>
      </c>
      <c r="Q738" s="3" t="s">
        <v>89</v>
      </c>
      <c r="R738" s="12">
        <v>6</v>
      </c>
      <c r="S738" s="1">
        <v>8</v>
      </c>
      <c r="T738" s="1">
        <v>15</v>
      </c>
      <c r="U738" s="1">
        <v>7</v>
      </c>
    </row>
    <row r="739" spans="1:21" ht="11.25">
      <c r="A739" s="1">
        <v>53000</v>
      </c>
      <c r="B739" s="1">
        <v>8</v>
      </c>
      <c r="C739" s="1" t="s">
        <v>83</v>
      </c>
      <c r="D739" s="1">
        <v>800</v>
      </c>
      <c r="E739" s="1" t="s">
        <v>17</v>
      </c>
      <c r="F739" s="1" t="s">
        <v>70</v>
      </c>
      <c r="G739" s="6">
        <v>15698090</v>
      </c>
      <c r="H739" s="6">
        <v>42291115</v>
      </c>
      <c r="I739" s="6">
        <v>747216</v>
      </c>
      <c r="J739" s="6">
        <v>1071794</v>
      </c>
      <c r="K739" s="19">
        <f t="shared" si="96"/>
        <v>324578</v>
      </c>
      <c r="L739" s="6">
        <f t="shared" si="97"/>
        <v>21008.77122545556</v>
      </c>
      <c r="M739" s="6">
        <f t="shared" si="98"/>
        <v>39458.24943972442</v>
      </c>
      <c r="N739" s="3">
        <f t="shared" si="99"/>
        <v>169.4029337327025</v>
      </c>
      <c r="O739" s="20">
        <f t="shared" si="100"/>
        <v>43.43830967216975</v>
      </c>
      <c r="P739" s="20">
        <f t="shared" si="101"/>
        <v>87.817978577987</v>
      </c>
      <c r="Q739" s="3" t="s">
        <v>89</v>
      </c>
      <c r="R739" s="12">
        <v>1</v>
      </c>
      <c r="S739" s="1">
        <v>1</v>
      </c>
      <c r="T739" s="1">
        <v>17</v>
      </c>
      <c r="U739" s="1">
        <v>1</v>
      </c>
    </row>
    <row r="740" spans="1:21" ht="11.25">
      <c r="A740" s="1">
        <v>53000</v>
      </c>
      <c r="B740" s="1">
        <v>8</v>
      </c>
      <c r="C740" s="1" t="s">
        <v>83</v>
      </c>
      <c r="D740" s="1">
        <v>920</v>
      </c>
      <c r="E740" s="1" t="s">
        <v>19</v>
      </c>
      <c r="F740" s="1" t="s">
        <v>70</v>
      </c>
      <c r="G740" s="6">
        <v>2178047</v>
      </c>
      <c r="H740" s="6">
        <v>2932398</v>
      </c>
      <c r="I740" s="6">
        <v>81702</v>
      </c>
      <c r="J740" s="6">
        <v>72831</v>
      </c>
      <c r="K740" s="19">
        <f t="shared" si="96"/>
        <v>-8871</v>
      </c>
      <c r="L740" s="6">
        <f t="shared" si="97"/>
        <v>26658.429414212627</v>
      </c>
      <c r="M740" s="6">
        <f t="shared" si="98"/>
        <v>40263.04732874738</v>
      </c>
      <c r="N740" s="3">
        <f t="shared" si="99"/>
        <v>34.634284751430975</v>
      </c>
      <c r="O740" s="20">
        <f t="shared" si="100"/>
        <v>-10.857751340236465</v>
      </c>
      <c r="P740" s="20">
        <f t="shared" si="101"/>
        <v>51.033081143488566</v>
      </c>
      <c r="Q740" s="3" t="s">
        <v>89</v>
      </c>
      <c r="R740" s="12">
        <v>14</v>
      </c>
      <c r="S740" s="1">
        <v>6</v>
      </c>
      <c r="T740" s="1">
        <v>9</v>
      </c>
      <c r="U740" s="1">
        <v>7</v>
      </c>
    </row>
    <row r="741" spans="1:21" ht="11.25">
      <c r="A741" s="1">
        <v>53000</v>
      </c>
      <c r="B741" s="1">
        <v>8</v>
      </c>
      <c r="C741" s="1" t="s">
        <v>83</v>
      </c>
      <c r="D741" s="1">
        <v>931</v>
      </c>
      <c r="E741" s="1" t="s">
        <v>20</v>
      </c>
      <c r="F741" s="1" t="s">
        <v>70</v>
      </c>
      <c r="G741" s="6">
        <v>3005811</v>
      </c>
      <c r="H741" s="6">
        <v>5167768</v>
      </c>
      <c r="I741" s="6">
        <v>109570</v>
      </c>
      <c r="J741" s="6">
        <v>132128</v>
      </c>
      <c r="K741" s="19">
        <f t="shared" si="96"/>
        <v>22558</v>
      </c>
      <c r="L741" s="6">
        <f t="shared" si="97"/>
        <v>27432.791822579173</v>
      </c>
      <c r="M741" s="6">
        <f t="shared" si="98"/>
        <v>39111.83095180431</v>
      </c>
      <c r="N741" s="3">
        <f t="shared" si="99"/>
        <v>71.92591284016194</v>
      </c>
      <c r="O741" s="20">
        <f t="shared" si="100"/>
        <v>20.58775212193118</v>
      </c>
      <c r="P741" s="20">
        <f t="shared" si="101"/>
        <v>42.573279470638646</v>
      </c>
      <c r="Q741" s="3" t="s">
        <v>89</v>
      </c>
      <c r="R741" s="12">
        <v>8</v>
      </c>
      <c r="S741" s="1">
        <v>10</v>
      </c>
      <c r="T741" s="1">
        <v>15</v>
      </c>
      <c r="U741" s="1">
        <v>16</v>
      </c>
    </row>
    <row r="742" spans="1:21" ht="11.25">
      <c r="A742" s="1">
        <v>53000</v>
      </c>
      <c r="B742" s="1">
        <v>8</v>
      </c>
      <c r="C742" s="1" t="s">
        <v>83</v>
      </c>
      <c r="D742" s="1">
        <v>932</v>
      </c>
      <c r="E742" s="1" t="s">
        <v>21</v>
      </c>
      <c r="F742" s="1" t="s">
        <v>70</v>
      </c>
      <c r="G742" s="6">
        <v>5821663</v>
      </c>
      <c r="H742" s="6">
        <v>10504217</v>
      </c>
      <c r="I742" s="6">
        <v>210672</v>
      </c>
      <c r="J742" s="6">
        <v>272459</v>
      </c>
      <c r="K742" s="19">
        <f t="shared" si="96"/>
        <v>61787</v>
      </c>
      <c r="L742" s="6">
        <f t="shared" si="97"/>
        <v>27633.776676539834</v>
      </c>
      <c r="M742" s="6">
        <f t="shared" si="98"/>
        <v>38553.38601404248</v>
      </c>
      <c r="N742" s="3">
        <f t="shared" si="99"/>
        <v>80.43327138654368</v>
      </c>
      <c r="O742" s="20">
        <f t="shared" si="100"/>
        <v>29.32852965747703</v>
      </c>
      <c r="P742" s="20">
        <f t="shared" si="101"/>
        <v>39.51544323933484</v>
      </c>
      <c r="Q742" s="3" t="s">
        <v>89</v>
      </c>
      <c r="R742" s="12">
        <v>5</v>
      </c>
      <c r="S742" s="1">
        <v>11</v>
      </c>
      <c r="T742" s="1">
        <v>10</v>
      </c>
      <c r="U742" s="1">
        <v>26</v>
      </c>
    </row>
    <row r="743" spans="1:21" ht="11.25">
      <c r="A743" s="1">
        <v>53000</v>
      </c>
      <c r="B743" s="1">
        <v>8</v>
      </c>
      <c r="C743" s="1" t="s">
        <v>83</v>
      </c>
      <c r="D743" s="1">
        <v>200</v>
      </c>
      <c r="E743" s="1" t="s">
        <v>10</v>
      </c>
      <c r="F743" s="1" t="s">
        <v>70</v>
      </c>
      <c r="G743" s="6">
        <v>167253</v>
      </c>
      <c r="H743" s="6">
        <v>250528</v>
      </c>
      <c r="I743" s="6">
        <v>5637</v>
      </c>
      <c r="J743" s="6">
        <v>5664</v>
      </c>
      <c r="K743" s="19">
        <f t="shared" si="96"/>
        <v>27</v>
      </c>
      <c r="L743" s="6">
        <f t="shared" si="97"/>
        <v>29670.569451836083</v>
      </c>
      <c r="M743" s="6">
        <f t="shared" si="98"/>
        <v>44231.63841807909</v>
      </c>
      <c r="N743" s="3">
        <f t="shared" si="99"/>
        <v>49.78983934518364</v>
      </c>
      <c r="O743" s="20">
        <f t="shared" si="100"/>
        <v>0.47897817988291624</v>
      </c>
      <c r="P743" s="21">
        <f t="shared" si="101"/>
        <v>49.07579879745765</v>
      </c>
      <c r="Q743" s="3" t="s">
        <v>91</v>
      </c>
      <c r="R743" s="12">
        <v>10</v>
      </c>
      <c r="S743" s="1">
        <v>7</v>
      </c>
      <c r="T743" s="1">
        <v>6</v>
      </c>
      <c r="U743" s="1">
        <v>26</v>
      </c>
    </row>
    <row r="744" spans="1:21" ht="11.25">
      <c r="A744" s="1">
        <v>53000</v>
      </c>
      <c r="B744" s="1">
        <v>8</v>
      </c>
      <c r="C744" s="1" t="s">
        <v>83</v>
      </c>
      <c r="D744" s="1">
        <v>81</v>
      </c>
      <c r="E744" s="1" t="s">
        <v>8</v>
      </c>
      <c r="F744" s="1" t="s">
        <v>70</v>
      </c>
      <c r="G744" s="6">
        <v>1071771</v>
      </c>
      <c r="H744" s="6">
        <v>1379373</v>
      </c>
      <c r="I744" s="6">
        <v>81399</v>
      </c>
      <c r="J744" s="6">
        <v>79886</v>
      </c>
      <c r="K744" s="19">
        <f t="shared" si="96"/>
        <v>-1513</v>
      </c>
      <c r="L744" s="6">
        <f t="shared" si="97"/>
        <v>13166.881657022814</v>
      </c>
      <c r="M744" s="6">
        <f t="shared" si="98"/>
        <v>17266.767643892545</v>
      </c>
      <c r="N744" s="3">
        <f t="shared" si="99"/>
        <v>28.700347368980882</v>
      </c>
      <c r="O744" s="21">
        <f t="shared" si="100"/>
        <v>-1.8587451934298893</v>
      </c>
      <c r="P744" s="20">
        <f t="shared" si="101"/>
        <v>31.137866152863737</v>
      </c>
      <c r="Q744" s="3" t="s">
        <v>92</v>
      </c>
      <c r="R744" s="12">
        <v>11</v>
      </c>
      <c r="S744" s="1">
        <v>13</v>
      </c>
      <c r="T744" s="1">
        <v>21</v>
      </c>
      <c r="U744" s="1">
        <v>16</v>
      </c>
    </row>
    <row r="745" spans="1:21" ht="11.25">
      <c r="A745" s="1">
        <v>53000</v>
      </c>
      <c r="B745" s="1">
        <v>8</v>
      </c>
      <c r="C745" s="1" t="s">
        <v>83</v>
      </c>
      <c r="D745" s="1">
        <v>700</v>
      </c>
      <c r="E745" s="1" t="s">
        <v>16</v>
      </c>
      <c r="F745" s="1" t="s">
        <v>70</v>
      </c>
      <c r="G745" s="6">
        <v>3772631</v>
      </c>
      <c r="H745" s="6">
        <v>8811564</v>
      </c>
      <c r="I745" s="6">
        <v>218487</v>
      </c>
      <c r="J745" s="6">
        <v>272353</v>
      </c>
      <c r="K745" s="19">
        <f t="shared" si="96"/>
        <v>53866</v>
      </c>
      <c r="L745" s="6">
        <f t="shared" si="97"/>
        <v>17267.073098170604</v>
      </c>
      <c r="M745" s="6">
        <f t="shared" si="98"/>
        <v>32353.467742231587</v>
      </c>
      <c r="N745" s="3">
        <f t="shared" si="99"/>
        <v>133.56548785184663</v>
      </c>
      <c r="O745" s="3">
        <f t="shared" si="100"/>
        <v>24.654098413177895</v>
      </c>
      <c r="P745" s="3">
        <f t="shared" si="101"/>
        <v>87.37088537407851</v>
      </c>
      <c r="Q745" s="3" t="s">
        <v>92</v>
      </c>
      <c r="R745" s="12">
        <v>7</v>
      </c>
      <c r="S745" s="1">
        <v>2</v>
      </c>
      <c r="T745" s="1">
        <v>33</v>
      </c>
      <c r="U745" s="1">
        <v>11</v>
      </c>
    </row>
    <row r="746" spans="1:21" ht="11.25">
      <c r="A746" s="1">
        <v>53000</v>
      </c>
      <c r="B746" s="1">
        <v>8</v>
      </c>
      <c r="C746" s="1" t="s">
        <v>83</v>
      </c>
      <c r="D746" s="1">
        <v>910</v>
      </c>
      <c r="E746" s="1" t="s">
        <v>18</v>
      </c>
      <c r="F746" s="1" t="s">
        <v>70</v>
      </c>
      <c r="G746" s="6">
        <v>3035799</v>
      </c>
      <c r="H746" s="6">
        <v>4400229</v>
      </c>
      <c r="I746" s="6">
        <v>73745</v>
      </c>
      <c r="J746" s="6">
        <v>69151</v>
      </c>
      <c r="K746" s="19">
        <f t="shared" si="96"/>
        <v>-4594</v>
      </c>
      <c r="L746" s="6">
        <f t="shared" si="97"/>
        <v>41166.16719777612</v>
      </c>
      <c r="M746" s="6">
        <f t="shared" si="98"/>
        <v>63632.18174719092</v>
      </c>
      <c r="N746" s="3">
        <f t="shared" si="99"/>
        <v>44.94467519094643</v>
      </c>
      <c r="O746" s="20">
        <f t="shared" si="100"/>
        <v>-6.229574886432976</v>
      </c>
      <c r="P746" s="3">
        <f t="shared" si="101"/>
        <v>54.573976832675505</v>
      </c>
      <c r="Q746" s="3" t="s">
        <v>92</v>
      </c>
      <c r="R746" s="12">
        <v>13</v>
      </c>
      <c r="S746" s="1">
        <v>5</v>
      </c>
      <c r="T746" s="1">
        <v>25</v>
      </c>
      <c r="U746" s="1">
        <v>16</v>
      </c>
    </row>
    <row r="747" spans="1:21" ht="11.25">
      <c r="A747" s="1">
        <v>53000</v>
      </c>
      <c r="B747" s="1">
        <v>8</v>
      </c>
      <c r="C747" s="1" t="s">
        <v>83</v>
      </c>
      <c r="D747" s="1">
        <v>100</v>
      </c>
      <c r="E747" s="1" t="s">
        <v>9</v>
      </c>
      <c r="F747" s="1" t="s">
        <v>70</v>
      </c>
      <c r="G747" s="6">
        <v>1208551</v>
      </c>
      <c r="H747" s="6">
        <v>1462569</v>
      </c>
      <c r="I747" s="6">
        <v>49242</v>
      </c>
      <c r="J747" s="6">
        <v>64508</v>
      </c>
      <c r="K747" s="19">
        <f t="shared" si="96"/>
        <v>15266</v>
      </c>
      <c r="L747" s="6">
        <f t="shared" si="97"/>
        <v>24543.093294342227</v>
      </c>
      <c r="M747" s="6">
        <f t="shared" si="98"/>
        <v>22672.676257208408</v>
      </c>
      <c r="N747" s="3">
        <f t="shared" si="99"/>
        <v>21.018393100498045</v>
      </c>
      <c r="O747" s="21">
        <f t="shared" si="100"/>
        <v>31.001990170992233</v>
      </c>
      <c r="P747" s="21">
        <f t="shared" si="101"/>
        <v>-7.620950687438388</v>
      </c>
      <c r="Q747" s="3" t="s">
        <v>90</v>
      </c>
      <c r="R747" s="12">
        <v>4</v>
      </c>
      <c r="S747" s="1">
        <v>14</v>
      </c>
      <c r="T747" s="1">
        <v>46</v>
      </c>
      <c r="U747" s="1">
        <v>47</v>
      </c>
    </row>
    <row r="748" spans="1:21" ht="11.25">
      <c r="A748" s="1">
        <v>53000</v>
      </c>
      <c r="B748" s="1">
        <v>8</v>
      </c>
      <c r="C748" s="1" t="s">
        <v>83</v>
      </c>
      <c r="D748" s="1">
        <v>400</v>
      </c>
      <c r="E748" s="1" t="s">
        <v>12</v>
      </c>
      <c r="F748" s="1" t="s">
        <v>70</v>
      </c>
      <c r="G748" s="6">
        <v>13851719</v>
      </c>
      <c r="H748" s="6">
        <v>19155381</v>
      </c>
      <c r="I748" s="6">
        <v>388748</v>
      </c>
      <c r="J748" s="6">
        <v>371436</v>
      </c>
      <c r="K748" s="19">
        <f t="shared" si="96"/>
        <v>-17312</v>
      </c>
      <c r="L748" s="6">
        <f t="shared" si="97"/>
        <v>35631.61482502804</v>
      </c>
      <c r="M748" s="6">
        <f t="shared" si="98"/>
        <v>51571.14819242076</v>
      </c>
      <c r="N748" s="3">
        <f t="shared" si="99"/>
        <v>38.28883620870449</v>
      </c>
      <c r="O748" s="21">
        <f t="shared" si="100"/>
        <v>-4.453270499140826</v>
      </c>
      <c r="P748" s="21">
        <f t="shared" si="101"/>
        <v>44.73424358021691</v>
      </c>
      <c r="Q748" s="3" t="s">
        <v>90</v>
      </c>
      <c r="R748" s="12">
        <v>12</v>
      </c>
      <c r="S748" s="1">
        <v>9</v>
      </c>
      <c r="T748" s="1">
        <v>30</v>
      </c>
      <c r="U748" s="1">
        <v>23</v>
      </c>
    </row>
    <row r="749" spans="1:21" ht="11.25">
      <c r="A749" s="1">
        <v>54000</v>
      </c>
      <c r="B749" s="1">
        <v>5</v>
      </c>
      <c r="C749" s="1" t="s">
        <v>83</v>
      </c>
      <c r="D749" s="1">
        <v>920</v>
      </c>
      <c r="E749" s="1" t="s">
        <v>19</v>
      </c>
      <c r="F749" s="1" t="s">
        <v>71</v>
      </c>
      <c r="G749" s="6">
        <v>109359</v>
      </c>
      <c r="H749" s="6">
        <v>166773</v>
      </c>
      <c r="I749" s="6">
        <v>10193</v>
      </c>
      <c r="J749" s="6">
        <v>10156</v>
      </c>
      <c r="K749" s="19">
        <f t="shared" si="96"/>
        <v>-37</v>
      </c>
      <c r="L749" s="6">
        <f t="shared" si="97"/>
        <v>10728.83351319533</v>
      </c>
      <c r="M749" s="6">
        <f t="shared" si="98"/>
        <v>16421.13036628594</v>
      </c>
      <c r="N749" s="3">
        <f t="shared" si="99"/>
        <v>52.500480070227404</v>
      </c>
      <c r="O749" s="20">
        <f t="shared" si="100"/>
        <v>-0.36299421171391844</v>
      </c>
      <c r="P749" s="20">
        <f t="shared" si="101"/>
        <v>53.0560647258594</v>
      </c>
      <c r="Q749" s="3" t="s">
        <v>89</v>
      </c>
      <c r="R749" s="12">
        <v>11</v>
      </c>
      <c r="S749" s="1">
        <v>1</v>
      </c>
      <c r="T749" s="1">
        <v>3</v>
      </c>
      <c r="U749" s="1">
        <v>5</v>
      </c>
    </row>
    <row r="750" spans="1:21" ht="11.25">
      <c r="A750" s="1">
        <v>54000</v>
      </c>
      <c r="B750" s="1">
        <v>5</v>
      </c>
      <c r="C750" s="1" t="s">
        <v>83</v>
      </c>
      <c r="D750" s="1">
        <v>931</v>
      </c>
      <c r="E750" s="1" t="s">
        <v>20</v>
      </c>
      <c r="F750" s="1" t="s">
        <v>71</v>
      </c>
      <c r="G750" s="6">
        <v>915322</v>
      </c>
      <c r="H750" s="6">
        <v>1531366</v>
      </c>
      <c r="I750" s="6">
        <v>40511</v>
      </c>
      <c r="J750" s="6">
        <v>47307</v>
      </c>
      <c r="K750" s="19">
        <f t="shared" si="96"/>
        <v>6796</v>
      </c>
      <c r="L750" s="6">
        <f t="shared" si="97"/>
        <v>22594.406457505367</v>
      </c>
      <c r="M750" s="6">
        <f t="shared" si="98"/>
        <v>32370.811930581098</v>
      </c>
      <c r="N750" s="3">
        <f t="shared" si="99"/>
        <v>67.3035281573042</v>
      </c>
      <c r="O750" s="20">
        <f t="shared" si="100"/>
        <v>16.775690553183086</v>
      </c>
      <c r="P750" s="20">
        <f t="shared" si="101"/>
        <v>43.26914049042534</v>
      </c>
      <c r="Q750" s="3" t="s">
        <v>89</v>
      </c>
      <c r="R750" s="12">
        <v>6</v>
      </c>
      <c r="S750" s="1">
        <v>4</v>
      </c>
      <c r="T750" s="1">
        <v>18</v>
      </c>
      <c r="U750" s="1">
        <v>14</v>
      </c>
    </row>
    <row r="751" spans="1:21" ht="11.25">
      <c r="A751" s="1">
        <v>54000</v>
      </c>
      <c r="B751" s="1">
        <v>5</v>
      </c>
      <c r="C751" s="1" t="s">
        <v>83</v>
      </c>
      <c r="D751" s="1">
        <v>100</v>
      </c>
      <c r="E751" s="1" t="s">
        <v>9</v>
      </c>
      <c r="F751" s="1" t="s">
        <v>71</v>
      </c>
      <c r="G751" s="6">
        <v>53989</v>
      </c>
      <c r="H751" s="6">
        <v>105838</v>
      </c>
      <c r="I751" s="6">
        <v>4680</v>
      </c>
      <c r="J751" s="6">
        <v>7612</v>
      </c>
      <c r="K751" s="19">
        <f t="shared" si="96"/>
        <v>2932</v>
      </c>
      <c r="L751" s="6">
        <f t="shared" si="97"/>
        <v>11536.111111111111</v>
      </c>
      <c r="M751" s="6">
        <f t="shared" si="98"/>
        <v>13904.098791382028</v>
      </c>
      <c r="N751" s="3">
        <f t="shared" si="99"/>
        <v>96.0362296023264</v>
      </c>
      <c r="O751" s="20">
        <f t="shared" si="100"/>
        <v>62.64957264957265</v>
      </c>
      <c r="P751" s="21">
        <f t="shared" si="101"/>
        <v>20.526741268902725</v>
      </c>
      <c r="Q751" s="3" t="s">
        <v>91</v>
      </c>
      <c r="R751" s="12">
        <v>1</v>
      </c>
      <c r="S751" s="1">
        <v>13</v>
      </c>
      <c r="T751" s="1">
        <v>16</v>
      </c>
      <c r="U751" s="1">
        <v>30</v>
      </c>
    </row>
    <row r="752" spans="1:21" ht="11.25">
      <c r="A752" s="1">
        <v>54000</v>
      </c>
      <c r="B752" s="1">
        <v>5</v>
      </c>
      <c r="C752" s="1" t="s">
        <v>83</v>
      </c>
      <c r="D752" s="1">
        <v>700</v>
      </c>
      <c r="E752" s="1" t="s">
        <v>16</v>
      </c>
      <c r="F752" s="1" t="s">
        <v>71</v>
      </c>
      <c r="G752" s="6">
        <v>625136</v>
      </c>
      <c r="H752" s="6">
        <v>1066183</v>
      </c>
      <c r="I752" s="6">
        <v>37689</v>
      </c>
      <c r="J752" s="6">
        <v>49107</v>
      </c>
      <c r="K752" s="19">
        <f>+J752-I752</f>
        <v>11418</v>
      </c>
      <c r="L752" s="6">
        <f>+G752/I752*1000</f>
        <v>16586.696383560193</v>
      </c>
      <c r="M752" s="6">
        <f>+H752/J752*1000</f>
        <v>21711.42606960311</v>
      </c>
      <c r="N752" s="3">
        <f>+((H752/G752)-1)*100</f>
        <v>70.55216784827623</v>
      </c>
      <c r="O752" s="20">
        <f>+((J752/I752)-1)*100</f>
        <v>30.29531162938788</v>
      </c>
      <c r="P752" s="3">
        <f>+((M752/L752)-1)*100</f>
        <v>30.896626835963925</v>
      </c>
      <c r="Q752" s="3" t="s">
        <v>91</v>
      </c>
      <c r="R752" s="12">
        <v>4</v>
      </c>
      <c r="S752" s="1">
        <v>7</v>
      </c>
      <c r="T752" s="1">
        <v>24</v>
      </c>
      <c r="U752" s="1">
        <v>50</v>
      </c>
    </row>
    <row r="753" spans="1:21" ht="11.25">
      <c r="A753" s="1">
        <v>54000</v>
      </c>
      <c r="B753" s="1">
        <v>5</v>
      </c>
      <c r="C753" s="1" t="s">
        <v>83</v>
      </c>
      <c r="D753" s="1">
        <v>800</v>
      </c>
      <c r="E753" s="1" t="s">
        <v>17</v>
      </c>
      <c r="F753" s="1" t="s">
        <v>71</v>
      </c>
      <c r="G753" s="6">
        <v>3447666</v>
      </c>
      <c r="H753" s="6">
        <v>6287729</v>
      </c>
      <c r="I753" s="6">
        <v>190791</v>
      </c>
      <c r="J753" s="6">
        <v>264081</v>
      </c>
      <c r="K753" s="19">
        <f t="shared" si="96"/>
        <v>73290</v>
      </c>
      <c r="L753" s="6">
        <f t="shared" si="97"/>
        <v>18070.380678333884</v>
      </c>
      <c r="M753" s="6">
        <f t="shared" si="98"/>
        <v>23809.850008141442</v>
      </c>
      <c r="N753" s="3">
        <f t="shared" si="99"/>
        <v>82.37639608941237</v>
      </c>
      <c r="O753" s="20">
        <f t="shared" si="100"/>
        <v>38.413761655424004</v>
      </c>
      <c r="P753" s="3">
        <f t="shared" si="101"/>
        <v>31.761751077491663</v>
      </c>
      <c r="Q753" s="3" t="s">
        <v>91</v>
      </c>
      <c r="R753" s="12">
        <v>2</v>
      </c>
      <c r="S753" s="1">
        <v>6</v>
      </c>
      <c r="T753" s="1">
        <v>25</v>
      </c>
      <c r="U753" s="1">
        <v>47</v>
      </c>
    </row>
    <row r="754" spans="1:21" ht="11.25">
      <c r="A754" s="1">
        <v>54000</v>
      </c>
      <c r="B754" s="1">
        <v>5</v>
      </c>
      <c r="C754" s="1" t="s">
        <v>83</v>
      </c>
      <c r="D754" s="1">
        <v>910</v>
      </c>
      <c r="E754" s="1" t="s">
        <v>18</v>
      </c>
      <c r="F754" s="1" t="s">
        <v>71</v>
      </c>
      <c r="G754" s="6">
        <v>679866</v>
      </c>
      <c r="H754" s="6">
        <v>1373798</v>
      </c>
      <c r="I754" s="6">
        <v>16848</v>
      </c>
      <c r="J754" s="6">
        <v>22297</v>
      </c>
      <c r="K754" s="19">
        <f t="shared" si="96"/>
        <v>5449</v>
      </c>
      <c r="L754" s="6">
        <f t="shared" si="97"/>
        <v>40352.92022792023</v>
      </c>
      <c r="M754" s="6">
        <f t="shared" si="98"/>
        <v>61613.58030228282</v>
      </c>
      <c r="N754" s="3">
        <f t="shared" si="99"/>
        <v>102.06893711407838</v>
      </c>
      <c r="O754" s="20">
        <f t="shared" si="100"/>
        <v>32.34211775878442</v>
      </c>
      <c r="P754" s="3">
        <f t="shared" si="101"/>
        <v>52.68679429959153</v>
      </c>
      <c r="Q754" s="3" t="s">
        <v>91</v>
      </c>
      <c r="R754" s="12">
        <v>3</v>
      </c>
      <c r="S754" s="1">
        <v>2</v>
      </c>
      <c r="T754" s="1">
        <v>1</v>
      </c>
      <c r="U754" s="1">
        <v>22</v>
      </c>
    </row>
    <row r="755" spans="1:21" ht="11.25">
      <c r="A755" s="1">
        <v>54000</v>
      </c>
      <c r="B755" s="1">
        <v>5</v>
      </c>
      <c r="C755" s="1" t="s">
        <v>83</v>
      </c>
      <c r="D755" s="1">
        <v>932</v>
      </c>
      <c r="E755" s="1" t="s">
        <v>21</v>
      </c>
      <c r="F755" s="1" t="s">
        <v>71</v>
      </c>
      <c r="G755" s="6">
        <v>1508030</v>
      </c>
      <c r="H755" s="6">
        <v>2347353</v>
      </c>
      <c r="I755" s="6">
        <v>69687</v>
      </c>
      <c r="J755" s="6">
        <v>73217</v>
      </c>
      <c r="K755" s="19">
        <f t="shared" si="96"/>
        <v>3530</v>
      </c>
      <c r="L755" s="6">
        <f t="shared" si="97"/>
        <v>21640.047641597426</v>
      </c>
      <c r="M755" s="6">
        <f t="shared" si="98"/>
        <v>32060.218255323212</v>
      </c>
      <c r="N755" s="3">
        <f t="shared" si="99"/>
        <v>55.656916639589404</v>
      </c>
      <c r="O755" s="3">
        <f t="shared" si="100"/>
        <v>5.065507196464192</v>
      </c>
      <c r="P755" s="20">
        <f t="shared" si="101"/>
        <v>48.15225357311916</v>
      </c>
      <c r="Q755" s="3" t="s">
        <v>92</v>
      </c>
      <c r="R755" s="12">
        <v>8</v>
      </c>
      <c r="S755" s="1">
        <v>3</v>
      </c>
      <c r="T755" s="1">
        <v>48</v>
      </c>
      <c r="U755" s="1">
        <v>4</v>
      </c>
    </row>
    <row r="756" spans="1:21" ht="11.25">
      <c r="A756" s="1">
        <v>54000</v>
      </c>
      <c r="B756" s="1">
        <v>5</v>
      </c>
      <c r="C756" s="1" t="s">
        <v>83</v>
      </c>
      <c r="D756" s="1">
        <v>81</v>
      </c>
      <c r="E756" s="1" t="s">
        <v>8</v>
      </c>
      <c r="F756" s="1" t="s">
        <v>71</v>
      </c>
      <c r="G756" s="6">
        <v>36523</v>
      </c>
      <c r="H756" s="6">
        <v>10793</v>
      </c>
      <c r="I756" s="6">
        <v>24071</v>
      </c>
      <c r="J756" s="6">
        <v>22498</v>
      </c>
      <c r="K756" s="19">
        <f t="shared" si="96"/>
        <v>-1573</v>
      </c>
      <c r="L756" s="6">
        <f t="shared" si="97"/>
        <v>1517.302978688048</v>
      </c>
      <c r="M756" s="6">
        <f t="shared" si="98"/>
        <v>479.7315316917059</v>
      </c>
      <c r="N756" s="3">
        <f t="shared" si="99"/>
        <v>-70.44875831667716</v>
      </c>
      <c r="O756" s="21">
        <f t="shared" si="100"/>
        <v>-6.534834448091065</v>
      </c>
      <c r="P756" s="21">
        <f t="shared" si="101"/>
        <v>-68.3826145186566</v>
      </c>
      <c r="Q756" s="3" t="s">
        <v>90</v>
      </c>
      <c r="R756" s="12">
        <v>12</v>
      </c>
      <c r="S756" s="1">
        <v>14</v>
      </c>
      <c r="T756" s="1">
        <v>28</v>
      </c>
      <c r="U756" s="1">
        <v>50</v>
      </c>
    </row>
    <row r="757" spans="1:21" ht="11.25">
      <c r="A757" s="1">
        <v>54000</v>
      </c>
      <c r="B757" s="1">
        <v>5</v>
      </c>
      <c r="C757" s="1" t="s">
        <v>83</v>
      </c>
      <c r="D757" s="1">
        <v>200</v>
      </c>
      <c r="E757" s="1" t="s">
        <v>10</v>
      </c>
      <c r="F757" s="1" t="s">
        <v>71</v>
      </c>
      <c r="G757" s="6">
        <v>1779782</v>
      </c>
      <c r="H757" s="6">
        <v>1410976</v>
      </c>
      <c r="I757" s="6">
        <v>41792</v>
      </c>
      <c r="J757" s="6">
        <v>26274</v>
      </c>
      <c r="K757" s="19">
        <f t="shared" si="96"/>
        <v>-15518</v>
      </c>
      <c r="L757" s="6">
        <f t="shared" si="97"/>
        <v>42586.66730474732</v>
      </c>
      <c r="M757" s="6">
        <f t="shared" si="98"/>
        <v>53702.367359366675</v>
      </c>
      <c r="N757" s="3">
        <f t="shared" si="99"/>
        <v>-20.721976062236834</v>
      </c>
      <c r="O757" s="21">
        <f t="shared" si="100"/>
        <v>-37.13150842266463</v>
      </c>
      <c r="P757" s="21">
        <f t="shared" si="101"/>
        <v>26.101361665791202</v>
      </c>
      <c r="Q757" s="3" t="s">
        <v>90</v>
      </c>
      <c r="R757" s="12">
        <v>14</v>
      </c>
      <c r="S757" s="1">
        <v>11</v>
      </c>
      <c r="T757" s="1">
        <v>46</v>
      </c>
      <c r="U757" s="1">
        <v>47</v>
      </c>
    </row>
    <row r="758" spans="1:21" ht="11.25">
      <c r="A758" s="1">
        <v>54000</v>
      </c>
      <c r="B758" s="1">
        <v>5</v>
      </c>
      <c r="C758" s="1" t="s">
        <v>83</v>
      </c>
      <c r="D758" s="1">
        <v>300</v>
      </c>
      <c r="E758" s="1" t="s">
        <v>11</v>
      </c>
      <c r="F758" s="1" t="s">
        <v>71</v>
      </c>
      <c r="G758" s="6">
        <v>954900</v>
      </c>
      <c r="H758" s="6">
        <v>1435768</v>
      </c>
      <c r="I758" s="6">
        <v>41694</v>
      </c>
      <c r="J758" s="6">
        <v>49672</v>
      </c>
      <c r="K758" s="19">
        <f t="shared" si="96"/>
        <v>7978</v>
      </c>
      <c r="L758" s="6">
        <f t="shared" si="97"/>
        <v>22902.575910202904</v>
      </c>
      <c r="M758" s="6">
        <f t="shared" si="98"/>
        <v>28904.97664680303</v>
      </c>
      <c r="N758" s="3">
        <f t="shared" si="99"/>
        <v>50.357943240129856</v>
      </c>
      <c r="O758" s="21">
        <f t="shared" si="100"/>
        <v>19.134647671127738</v>
      </c>
      <c r="P758" s="21">
        <f t="shared" si="101"/>
        <v>26.20840887127507</v>
      </c>
      <c r="Q758" s="3" t="s">
        <v>90</v>
      </c>
      <c r="R758" s="12">
        <v>5</v>
      </c>
      <c r="S758" s="1">
        <v>10</v>
      </c>
      <c r="T758" s="1">
        <v>37</v>
      </c>
      <c r="U758" s="1">
        <v>41</v>
      </c>
    </row>
    <row r="759" spans="1:21" ht="11.25">
      <c r="A759" s="1">
        <v>54000</v>
      </c>
      <c r="B759" s="1">
        <v>5</v>
      </c>
      <c r="C759" s="1" t="s">
        <v>83</v>
      </c>
      <c r="D759" s="1">
        <v>400</v>
      </c>
      <c r="E759" s="1" t="s">
        <v>12</v>
      </c>
      <c r="F759" s="1" t="s">
        <v>71</v>
      </c>
      <c r="G759" s="6">
        <v>3009603</v>
      </c>
      <c r="H759" s="6">
        <v>3502564</v>
      </c>
      <c r="I759" s="6">
        <v>91336</v>
      </c>
      <c r="J759" s="6">
        <v>84577</v>
      </c>
      <c r="K759" s="19">
        <f t="shared" si="96"/>
        <v>-6759</v>
      </c>
      <c r="L759" s="6">
        <f t="shared" si="97"/>
        <v>32950.89559428921</v>
      </c>
      <c r="M759" s="6">
        <f t="shared" si="98"/>
        <v>41412.72449956844</v>
      </c>
      <c r="N759" s="3">
        <f t="shared" si="99"/>
        <v>16.37960222660597</v>
      </c>
      <c r="O759" s="21">
        <f t="shared" si="100"/>
        <v>-7.4001489007620265</v>
      </c>
      <c r="P759" s="21">
        <f t="shared" si="101"/>
        <v>25.6801181050319</v>
      </c>
      <c r="Q759" s="3" t="s">
        <v>90</v>
      </c>
      <c r="R759" s="12">
        <v>13</v>
      </c>
      <c r="S759" s="1">
        <v>12</v>
      </c>
      <c r="T759" s="1">
        <v>35</v>
      </c>
      <c r="U759" s="1">
        <v>48</v>
      </c>
    </row>
    <row r="760" spans="1:21" ht="11.25">
      <c r="A760" s="1">
        <v>54000</v>
      </c>
      <c r="B760" s="1">
        <v>5</v>
      </c>
      <c r="C760" s="1" t="s">
        <v>83</v>
      </c>
      <c r="D760" s="1">
        <v>500</v>
      </c>
      <c r="E760" s="1" t="s">
        <v>13</v>
      </c>
      <c r="F760" s="1" t="s">
        <v>71</v>
      </c>
      <c r="G760" s="6">
        <v>1386075</v>
      </c>
      <c r="H760" s="6">
        <v>1803134</v>
      </c>
      <c r="I760" s="6">
        <v>43557</v>
      </c>
      <c r="J760" s="6">
        <v>44879</v>
      </c>
      <c r="K760" s="19">
        <f t="shared" si="96"/>
        <v>1322</v>
      </c>
      <c r="L760" s="6">
        <f t="shared" si="97"/>
        <v>31822.095185618844</v>
      </c>
      <c r="M760" s="6">
        <f t="shared" si="98"/>
        <v>40177.67775574322</v>
      </c>
      <c r="N760" s="3">
        <f t="shared" si="99"/>
        <v>30.08920873690095</v>
      </c>
      <c r="O760" s="21">
        <f t="shared" si="100"/>
        <v>3.0351034276924427</v>
      </c>
      <c r="P760" s="21">
        <f t="shared" si="101"/>
        <v>26.25717295289991</v>
      </c>
      <c r="Q760" s="3" t="s">
        <v>90</v>
      </c>
      <c r="R760" s="12">
        <v>10</v>
      </c>
      <c r="S760" s="1">
        <v>9</v>
      </c>
      <c r="T760" s="1">
        <v>50</v>
      </c>
      <c r="U760" s="1">
        <v>47</v>
      </c>
    </row>
    <row r="761" spans="1:21" ht="11.25">
      <c r="A761" s="1">
        <v>54000</v>
      </c>
      <c r="B761" s="1">
        <v>5</v>
      </c>
      <c r="C761" s="1" t="s">
        <v>83</v>
      </c>
      <c r="D761" s="1">
        <v>610</v>
      </c>
      <c r="E761" s="1" t="s">
        <v>14</v>
      </c>
      <c r="F761" s="1" t="s">
        <v>71</v>
      </c>
      <c r="G761" s="6">
        <v>823868</v>
      </c>
      <c r="H761" s="6">
        <v>1137462</v>
      </c>
      <c r="I761" s="6">
        <v>32084</v>
      </c>
      <c r="J761" s="6">
        <v>33232</v>
      </c>
      <c r="K761" s="19">
        <f t="shared" si="96"/>
        <v>1148</v>
      </c>
      <c r="L761" s="6">
        <f t="shared" si="97"/>
        <v>25678.469018825584</v>
      </c>
      <c r="M761" s="6">
        <f t="shared" si="98"/>
        <v>34227.91285507944</v>
      </c>
      <c r="N761" s="3">
        <f t="shared" si="99"/>
        <v>38.06362184233396</v>
      </c>
      <c r="O761" s="3">
        <f t="shared" si="100"/>
        <v>3.578107467896774</v>
      </c>
      <c r="P761" s="3">
        <f t="shared" si="101"/>
        <v>33.294211699249</v>
      </c>
      <c r="Q761" s="3" t="s">
        <v>90</v>
      </c>
      <c r="R761" s="12">
        <v>9</v>
      </c>
      <c r="S761" s="1">
        <v>5</v>
      </c>
      <c r="T761" s="1">
        <v>45</v>
      </c>
      <c r="U761" s="1">
        <v>45</v>
      </c>
    </row>
    <row r="762" spans="1:21" ht="11.25">
      <c r="A762" s="1">
        <v>54000</v>
      </c>
      <c r="B762" s="1">
        <v>5</v>
      </c>
      <c r="C762" s="1" t="s">
        <v>83</v>
      </c>
      <c r="D762" s="1">
        <v>620</v>
      </c>
      <c r="E762" s="1" t="s">
        <v>15</v>
      </c>
      <c r="F762" s="1" t="s">
        <v>71</v>
      </c>
      <c r="G762" s="6">
        <v>1566661</v>
      </c>
      <c r="H762" s="6">
        <v>2310347</v>
      </c>
      <c r="I762" s="6">
        <v>138205</v>
      </c>
      <c r="J762" s="6">
        <v>159523</v>
      </c>
      <c r="K762" s="19">
        <f t="shared" si="96"/>
        <v>21318</v>
      </c>
      <c r="L762" s="6">
        <f t="shared" si="97"/>
        <v>11335.776563800153</v>
      </c>
      <c r="M762" s="6">
        <f t="shared" si="98"/>
        <v>14482.845733844024</v>
      </c>
      <c r="N762" s="3">
        <f t="shared" si="99"/>
        <v>47.469490847094555</v>
      </c>
      <c r="O762" s="3">
        <f t="shared" si="100"/>
        <v>15.424912268007663</v>
      </c>
      <c r="P762" s="3">
        <f t="shared" si="101"/>
        <v>27.76227241540532</v>
      </c>
      <c r="Q762" s="3" t="s">
        <v>90</v>
      </c>
      <c r="R762" s="12">
        <v>7</v>
      </c>
      <c r="S762" s="1">
        <v>8</v>
      </c>
      <c r="T762" s="1">
        <v>37</v>
      </c>
      <c r="U762" s="1">
        <v>45</v>
      </c>
    </row>
    <row r="763" spans="1:21" ht="11.25">
      <c r="A763" s="1">
        <v>55000</v>
      </c>
      <c r="B763" s="1">
        <v>3</v>
      </c>
      <c r="C763" s="1" t="s">
        <v>83</v>
      </c>
      <c r="D763" s="1">
        <v>100</v>
      </c>
      <c r="E763" s="1" t="s">
        <v>9</v>
      </c>
      <c r="F763" s="1" t="s">
        <v>72</v>
      </c>
      <c r="G763" s="6">
        <v>353693</v>
      </c>
      <c r="H763" s="6">
        <v>639001</v>
      </c>
      <c r="I763" s="6">
        <v>23383</v>
      </c>
      <c r="J763" s="6">
        <v>36857</v>
      </c>
      <c r="K763" s="19">
        <f t="shared" si="96"/>
        <v>13474</v>
      </c>
      <c r="L763" s="6">
        <f t="shared" si="97"/>
        <v>15126.074498567335</v>
      </c>
      <c r="M763" s="6">
        <f t="shared" si="98"/>
        <v>17337.303632959818</v>
      </c>
      <c r="N763" s="3">
        <f t="shared" si="99"/>
        <v>80.66543584407948</v>
      </c>
      <c r="O763" s="20">
        <f t="shared" si="100"/>
        <v>57.623059487661976</v>
      </c>
      <c r="P763" s="21">
        <f t="shared" si="101"/>
        <v>14.618658228887593</v>
      </c>
      <c r="Q763" s="3" t="s">
        <v>91</v>
      </c>
      <c r="R763" s="12">
        <v>1</v>
      </c>
      <c r="S763" s="1">
        <v>13</v>
      </c>
      <c r="T763" s="1">
        <v>23</v>
      </c>
      <c r="U763" s="1">
        <v>38</v>
      </c>
    </row>
    <row r="764" spans="1:21" ht="11.25">
      <c r="A764" s="1">
        <v>55000</v>
      </c>
      <c r="B764" s="1">
        <v>3</v>
      </c>
      <c r="C764" s="1" t="s">
        <v>83</v>
      </c>
      <c r="D764" s="1">
        <v>200</v>
      </c>
      <c r="E764" s="1" t="s">
        <v>10</v>
      </c>
      <c r="F764" s="1" t="s">
        <v>72</v>
      </c>
      <c r="G764" s="6">
        <v>89376</v>
      </c>
      <c r="H764" s="6">
        <v>159096</v>
      </c>
      <c r="I764" s="6">
        <v>3682</v>
      </c>
      <c r="J764" s="6">
        <v>3816</v>
      </c>
      <c r="K764" s="19">
        <f t="shared" si="96"/>
        <v>134</v>
      </c>
      <c r="L764" s="6">
        <f t="shared" si="97"/>
        <v>24273.764258555133</v>
      </c>
      <c r="M764" s="6">
        <f t="shared" si="98"/>
        <v>41691.82389937107</v>
      </c>
      <c r="N764" s="3">
        <f t="shared" si="99"/>
        <v>78.00751879699249</v>
      </c>
      <c r="O764" s="20">
        <f t="shared" si="100"/>
        <v>3.6393264530146574</v>
      </c>
      <c r="P764" s="21">
        <f t="shared" si="101"/>
        <v>71.75673066313584</v>
      </c>
      <c r="Q764" s="3" t="s">
        <v>91</v>
      </c>
      <c r="R764" s="12">
        <v>12</v>
      </c>
      <c r="S764" s="1">
        <v>1</v>
      </c>
      <c r="T764" s="1">
        <v>5</v>
      </c>
      <c r="U764" s="1">
        <v>15</v>
      </c>
    </row>
    <row r="765" spans="1:21" ht="11.25">
      <c r="A765" s="1">
        <v>55000</v>
      </c>
      <c r="B765" s="1">
        <v>3</v>
      </c>
      <c r="C765" s="1" t="s">
        <v>83</v>
      </c>
      <c r="D765" s="1">
        <v>300</v>
      </c>
      <c r="E765" s="1" t="s">
        <v>11</v>
      </c>
      <c r="F765" s="1" t="s">
        <v>72</v>
      </c>
      <c r="G765" s="6">
        <v>3684281</v>
      </c>
      <c r="H765" s="6">
        <v>6976688</v>
      </c>
      <c r="I765" s="6">
        <v>124497</v>
      </c>
      <c r="J765" s="6">
        <v>177824</v>
      </c>
      <c r="K765" s="19">
        <f t="shared" si="96"/>
        <v>53327</v>
      </c>
      <c r="L765" s="6">
        <f t="shared" si="97"/>
        <v>29593.331566222478</v>
      </c>
      <c r="M765" s="6">
        <f t="shared" si="98"/>
        <v>39233.66924599604</v>
      </c>
      <c r="N765" s="3">
        <f t="shared" si="99"/>
        <v>89.36362345868841</v>
      </c>
      <c r="O765" s="20">
        <f t="shared" si="100"/>
        <v>42.83396387061536</v>
      </c>
      <c r="P765" s="21">
        <f t="shared" si="101"/>
        <v>32.57604726997667</v>
      </c>
      <c r="Q765" s="3" t="s">
        <v>91</v>
      </c>
      <c r="R765" s="12">
        <v>2</v>
      </c>
      <c r="S765" s="1">
        <v>12</v>
      </c>
      <c r="T765" s="1">
        <v>21</v>
      </c>
      <c r="U765" s="1">
        <v>29</v>
      </c>
    </row>
    <row r="766" spans="1:21" ht="11.25">
      <c r="A766" s="1">
        <v>55000</v>
      </c>
      <c r="B766" s="1">
        <v>3</v>
      </c>
      <c r="C766" s="1" t="s">
        <v>83</v>
      </c>
      <c r="D766" s="1">
        <v>400</v>
      </c>
      <c r="E766" s="1" t="s">
        <v>12</v>
      </c>
      <c r="F766" s="1" t="s">
        <v>72</v>
      </c>
      <c r="G766" s="6">
        <v>17775251</v>
      </c>
      <c r="H766" s="6">
        <v>27229068</v>
      </c>
      <c r="I766" s="6">
        <v>574066</v>
      </c>
      <c r="J766" s="6">
        <v>632626</v>
      </c>
      <c r="K766" s="19">
        <f t="shared" si="96"/>
        <v>58560</v>
      </c>
      <c r="L766" s="6">
        <f t="shared" si="97"/>
        <v>30963.77594213906</v>
      </c>
      <c r="M766" s="6">
        <f t="shared" si="98"/>
        <v>43041.33563906637</v>
      </c>
      <c r="N766" s="3">
        <f t="shared" si="99"/>
        <v>53.18527991531597</v>
      </c>
      <c r="O766" s="20">
        <f t="shared" si="100"/>
        <v>10.200917664519405</v>
      </c>
      <c r="P766" s="21">
        <f t="shared" si="101"/>
        <v>39.00544855865198</v>
      </c>
      <c r="Q766" s="3" t="s">
        <v>91</v>
      </c>
      <c r="R766" s="12">
        <v>9</v>
      </c>
      <c r="S766" s="1">
        <v>9</v>
      </c>
      <c r="T766" s="1">
        <v>14</v>
      </c>
      <c r="U766" s="1">
        <v>34</v>
      </c>
    </row>
    <row r="767" spans="1:21" ht="11.25">
      <c r="A767" s="1">
        <v>55000</v>
      </c>
      <c r="B767" s="1">
        <v>3</v>
      </c>
      <c r="C767" s="1" t="s">
        <v>83</v>
      </c>
      <c r="D767" s="1">
        <v>500</v>
      </c>
      <c r="E767" s="1" t="s">
        <v>13</v>
      </c>
      <c r="F767" s="1" t="s">
        <v>72</v>
      </c>
      <c r="G767" s="6">
        <v>3671535</v>
      </c>
      <c r="H767" s="6">
        <v>6281283</v>
      </c>
      <c r="I767" s="6">
        <v>122793</v>
      </c>
      <c r="J767" s="6">
        <v>156132</v>
      </c>
      <c r="K767" s="19">
        <f t="shared" si="96"/>
        <v>33339</v>
      </c>
      <c r="L767" s="6">
        <f t="shared" si="97"/>
        <v>29900.19789401676</v>
      </c>
      <c r="M767" s="6">
        <f t="shared" si="98"/>
        <v>40230.59334409345</v>
      </c>
      <c r="N767" s="3">
        <f t="shared" si="99"/>
        <v>71.08056984340337</v>
      </c>
      <c r="O767" s="20">
        <f t="shared" si="100"/>
        <v>27.150570472258195</v>
      </c>
      <c r="P767" s="21">
        <f t="shared" si="101"/>
        <v>34.54958889132931</v>
      </c>
      <c r="Q767" s="3" t="s">
        <v>91</v>
      </c>
      <c r="R767" s="12">
        <v>4</v>
      </c>
      <c r="S767" s="1">
        <v>11</v>
      </c>
      <c r="T767" s="1">
        <v>23</v>
      </c>
      <c r="U767" s="1">
        <v>28</v>
      </c>
    </row>
    <row r="768" spans="1:21" ht="11.25">
      <c r="A768" s="1">
        <v>55000</v>
      </c>
      <c r="B768" s="1">
        <v>3</v>
      </c>
      <c r="C768" s="1" t="s">
        <v>83</v>
      </c>
      <c r="D768" s="1">
        <v>610</v>
      </c>
      <c r="E768" s="1" t="s">
        <v>14</v>
      </c>
      <c r="F768" s="1" t="s">
        <v>72</v>
      </c>
      <c r="G768" s="6">
        <v>3704657</v>
      </c>
      <c r="H768" s="6">
        <v>6435144</v>
      </c>
      <c r="I768" s="6">
        <v>125765</v>
      </c>
      <c r="J768" s="6">
        <v>150563</v>
      </c>
      <c r="K768" s="19">
        <f aca="true" t="shared" si="102" ref="K768:K790">+J768-I768</f>
        <v>24798</v>
      </c>
      <c r="L768" s="6">
        <f aca="true" t="shared" si="103" ref="L768:L790">+G768/I768*1000</f>
        <v>29456.979286765</v>
      </c>
      <c r="M768" s="6">
        <f aca="true" t="shared" si="104" ref="M768:M790">+H768/J768*1000</f>
        <v>42740.540504639255</v>
      </c>
      <c r="N768" s="3">
        <f aca="true" t="shared" si="105" ref="N768:N790">+((H768/G768)-1)*100</f>
        <v>73.70417828155212</v>
      </c>
      <c r="O768" s="20">
        <f aca="true" t="shared" si="106" ref="O768:O790">+((J768/I768)-1)*100</f>
        <v>19.717727507653173</v>
      </c>
      <c r="P768" s="3">
        <f aca="true" t="shared" si="107" ref="P768:P790">+((M768/L768)-1)*100</f>
        <v>45.09478412079595</v>
      </c>
      <c r="Q768" s="3" t="s">
        <v>91</v>
      </c>
      <c r="R768" s="12">
        <v>6</v>
      </c>
      <c r="S768" s="1">
        <v>6</v>
      </c>
      <c r="T768" s="1">
        <v>16</v>
      </c>
      <c r="U768" s="1">
        <v>30</v>
      </c>
    </row>
    <row r="769" spans="1:21" ht="11.25">
      <c r="A769" s="1">
        <v>55000</v>
      </c>
      <c r="B769" s="1">
        <v>3</v>
      </c>
      <c r="C769" s="1" t="s">
        <v>83</v>
      </c>
      <c r="D769" s="1">
        <v>700</v>
      </c>
      <c r="E769" s="1" t="s">
        <v>16</v>
      </c>
      <c r="F769" s="1" t="s">
        <v>72</v>
      </c>
      <c r="G769" s="6">
        <v>3491912</v>
      </c>
      <c r="H769" s="6">
        <v>7451175</v>
      </c>
      <c r="I769" s="6">
        <v>185053</v>
      </c>
      <c r="J769" s="6">
        <v>234273</v>
      </c>
      <c r="K769" s="19">
        <f t="shared" si="102"/>
        <v>49220</v>
      </c>
      <c r="L769" s="6">
        <f t="shared" si="103"/>
        <v>18869.794058999316</v>
      </c>
      <c r="M769" s="6">
        <f t="shared" si="104"/>
        <v>31805.52176307129</v>
      </c>
      <c r="N769" s="3">
        <f t="shared" si="105"/>
        <v>113.38381379599487</v>
      </c>
      <c r="O769" s="20">
        <f t="shared" si="106"/>
        <v>26.597785499289394</v>
      </c>
      <c r="P769" s="3">
        <f t="shared" si="107"/>
        <v>68.5525642920449</v>
      </c>
      <c r="Q769" s="3" t="s">
        <v>91</v>
      </c>
      <c r="R769" s="12">
        <v>5</v>
      </c>
      <c r="S769" s="1">
        <v>2</v>
      </c>
      <c r="T769" s="1">
        <v>28</v>
      </c>
      <c r="U769" s="1">
        <v>29</v>
      </c>
    </row>
    <row r="770" spans="1:21" ht="11.25">
      <c r="A770" s="1">
        <v>55000</v>
      </c>
      <c r="B770" s="1">
        <v>3</v>
      </c>
      <c r="C770" s="1" t="s">
        <v>83</v>
      </c>
      <c r="D770" s="1">
        <v>910</v>
      </c>
      <c r="E770" s="1" t="s">
        <v>18</v>
      </c>
      <c r="F770" s="1" t="s">
        <v>72</v>
      </c>
      <c r="G770" s="6">
        <v>1184543</v>
      </c>
      <c r="H770" s="6">
        <v>1855005</v>
      </c>
      <c r="I770" s="6">
        <v>31042</v>
      </c>
      <c r="J770" s="6">
        <v>32235</v>
      </c>
      <c r="K770" s="19">
        <f t="shared" si="102"/>
        <v>1193</v>
      </c>
      <c r="L770" s="6">
        <f t="shared" si="103"/>
        <v>38159.364731653885</v>
      </c>
      <c r="M770" s="6">
        <f t="shared" si="104"/>
        <v>57546.30060493253</v>
      </c>
      <c r="N770" s="3">
        <f t="shared" si="105"/>
        <v>56.600900093960284</v>
      </c>
      <c r="O770" s="20">
        <f t="shared" si="106"/>
        <v>3.843180207460861</v>
      </c>
      <c r="P770" s="3">
        <f t="shared" si="107"/>
        <v>50.8051850695429</v>
      </c>
      <c r="Q770" s="3" t="s">
        <v>91</v>
      </c>
      <c r="R770" s="12">
        <v>11</v>
      </c>
      <c r="S770" s="1">
        <v>3</v>
      </c>
      <c r="T770" s="1">
        <v>7</v>
      </c>
      <c r="U770" s="1">
        <v>30</v>
      </c>
    </row>
    <row r="771" spans="1:21" ht="11.25">
      <c r="A771" s="1">
        <v>55000</v>
      </c>
      <c r="B771" s="1">
        <v>3</v>
      </c>
      <c r="C771" s="1" t="s">
        <v>83</v>
      </c>
      <c r="D771" s="1">
        <v>920</v>
      </c>
      <c r="E771" s="1" t="s">
        <v>19</v>
      </c>
      <c r="F771" s="1" t="s">
        <v>72</v>
      </c>
      <c r="G771" s="6">
        <v>271731</v>
      </c>
      <c r="H771" s="6">
        <v>301360</v>
      </c>
      <c r="I771" s="6">
        <v>25035</v>
      </c>
      <c r="J771" s="6">
        <v>18821</v>
      </c>
      <c r="K771" s="19">
        <f t="shared" si="102"/>
        <v>-6214</v>
      </c>
      <c r="L771" s="6">
        <f t="shared" si="103"/>
        <v>10854.044337926902</v>
      </c>
      <c r="M771" s="6">
        <f t="shared" si="104"/>
        <v>16011.901599277404</v>
      </c>
      <c r="N771" s="3">
        <f t="shared" si="105"/>
        <v>10.903798241643381</v>
      </c>
      <c r="O771" s="3">
        <f t="shared" si="106"/>
        <v>-24.821250249650483</v>
      </c>
      <c r="P771" s="20">
        <f t="shared" si="107"/>
        <v>47.52014180859372</v>
      </c>
      <c r="Q771" s="3" t="s">
        <v>91</v>
      </c>
      <c r="R771" s="12">
        <v>14</v>
      </c>
      <c r="S771" s="1">
        <v>4</v>
      </c>
      <c r="T771" s="1">
        <v>28</v>
      </c>
      <c r="U771" s="1">
        <v>16</v>
      </c>
    </row>
    <row r="772" spans="1:21" ht="11.25">
      <c r="A772" s="1">
        <v>55000</v>
      </c>
      <c r="B772" s="1">
        <v>3</v>
      </c>
      <c r="C772" s="1" t="s">
        <v>83</v>
      </c>
      <c r="D772" s="1">
        <v>620</v>
      </c>
      <c r="E772" s="1" t="s">
        <v>15</v>
      </c>
      <c r="F772" s="1" t="s">
        <v>72</v>
      </c>
      <c r="G772" s="6">
        <v>5712498</v>
      </c>
      <c r="H772" s="6">
        <v>9592111</v>
      </c>
      <c r="I772" s="6">
        <v>499720</v>
      </c>
      <c r="J772" s="6">
        <v>589398</v>
      </c>
      <c r="K772" s="19">
        <f t="shared" si="102"/>
        <v>89678</v>
      </c>
      <c r="L772" s="6">
        <f t="shared" si="103"/>
        <v>11431.397582646281</v>
      </c>
      <c r="M772" s="6">
        <f t="shared" si="104"/>
        <v>16274.420680083747</v>
      </c>
      <c r="N772" s="3">
        <f t="shared" si="105"/>
        <v>67.91447454336088</v>
      </c>
      <c r="O772" s="3">
        <f t="shared" si="106"/>
        <v>17.945649563755705</v>
      </c>
      <c r="P772" s="20">
        <f t="shared" si="107"/>
        <v>42.36597548483081</v>
      </c>
      <c r="Q772" s="3" t="s">
        <v>92</v>
      </c>
      <c r="R772" s="12">
        <v>7</v>
      </c>
      <c r="S772" s="1">
        <v>8</v>
      </c>
      <c r="T772" s="1">
        <v>34</v>
      </c>
      <c r="U772" s="1">
        <v>13</v>
      </c>
    </row>
    <row r="773" spans="1:21" ht="11.25">
      <c r="A773" s="1">
        <v>55000</v>
      </c>
      <c r="B773" s="1">
        <v>3</v>
      </c>
      <c r="C773" s="1" t="s">
        <v>83</v>
      </c>
      <c r="D773" s="1">
        <v>800</v>
      </c>
      <c r="E773" s="1" t="s">
        <v>17</v>
      </c>
      <c r="F773" s="1" t="s">
        <v>72</v>
      </c>
      <c r="G773" s="6">
        <v>12723318</v>
      </c>
      <c r="H773" s="6">
        <v>25737812</v>
      </c>
      <c r="I773" s="6">
        <v>697198</v>
      </c>
      <c r="J773" s="6">
        <v>957213</v>
      </c>
      <c r="K773" s="19">
        <f t="shared" si="102"/>
        <v>260015</v>
      </c>
      <c r="L773" s="6">
        <f t="shared" si="103"/>
        <v>18249.21758237975</v>
      </c>
      <c r="M773" s="6">
        <f t="shared" si="104"/>
        <v>26888.280873744927</v>
      </c>
      <c r="N773" s="3">
        <f t="shared" si="105"/>
        <v>102.2885225379103</v>
      </c>
      <c r="O773" s="3">
        <f t="shared" si="106"/>
        <v>37.294283689855675</v>
      </c>
      <c r="P773" s="20">
        <f t="shared" si="107"/>
        <v>47.33936264591687</v>
      </c>
      <c r="Q773" s="3" t="s">
        <v>92</v>
      </c>
      <c r="R773" s="12">
        <v>3</v>
      </c>
      <c r="S773" s="1">
        <v>5</v>
      </c>
      <c r="T773" s="1">
        <v>28</v>
      </c>
      <c r="U773" s="1">
        <v>17</v>
      </c>
    </row>
    <row r="774" spans="1:21" ht="11.25">
      <c r="A774" s="1">
        <v>55000</v>
      </c>
      <c r="B774" s="1">
        <v>3</v>
      </c>
      <c r="C774" s="1" t="s">
        <v>83</v>
      </c>
      <c r="D774" s="1">
        <v>931</v>
      </c>
      <c r="E774" s="1" t="s">
        <v>20</v>
      </c>
      <c r="F774" s="1" t="s">
        <v>72</v>
      </c>
      <c r="G774" s="6">
        <v>2301029</v>
      </c>
      <c r="H774" s="6">
        <v>3590008</v>
      </c>
      <c r="I774" s="6">
        <v>88593</v>
      </c>
      <c r="J774" s="6">
        <v>96962</v>
      </c>
      <c r="K774" s="19">
        <f t="shared" si="102"/>
        <v>8369</v>
      </c>
      <c r="L774" s="6">
        <f t="shared" si="103"/>
        <v>25973.033986883842</v>
      </c>
      <c r="M774" s="6">
        <f t="shared" si="104"/>
        <v>37024.89635114787</v>
      </c>
      <c r="N774" s="3">
        <f t="shared" si="105"/>
        <v>56.017503473446006</v>
      </c>
      <c r="O774" s="3">
        <f t="shared" si="106"/>
        <v>9.446570270788879</v>
      </c>
      <c r="P774" s="20">
        <f t="shared" si="107"/>
        <v>42.551295200418735</v>
      </c>
      <c r="Q774" s="3" t="s">
        <v>92</v>
      </c>
      <c r="R774" s="12">
        <v>10</v>
      </c>
      <c r="S774" s="1">
        <v>7</v>
      </c>
      <c r="T774" s="1">
        <v>29</v>
      </c>
      <c r="U774" s="1">
        <v>17</v>
      </c>
    </row>
    <row r="775" spans="1:21" ht="11.25">
      <c r="A775" s="1">
        <v>55000</v>
      </c>
      <c r="B775" s="1">
        <v>3</v>
      </c>
      <c r="C775" s="1" t="s">
        <v>83</v>
      </c>
      <c r="D775" s="1">
        <v>932</v>
      </c>
      <c r="E775" s="1" t="s">
        <v>21</v>
      </c>
      <c r="F775" s="1" t="s">
        <v>72</v>
      </c>
      <c r="G775" s="6">
        <v>5827145</v>
      </c>
      <c r="H775" s="6">
        <v>9376445</v>
      </c>
      <c r="I775" s="6">
        <v>219867</v>
      </c>
      <c r="J775" s="6">
        <v>256119</v>
      </c>
      <c r="K775" s="19">
        <f t="shared" si="102"/>
        <v>36252</v>
      </c>
      <c r="L775" s="6">
        <f t="shared" si="103"/>
        <v>26503.0450226728</v>
      </c>
      <c r="M775" s="6">
        <f t="shared" si="104"/>
        <v>36609.72048149493</v>
      </c>
      <c r="N775" s="3">
        <f t="shared" si="105"/>
        <v>60.909759410483176</v>
      </c>
      <c r="O775" s="3">
        <f t="shared" si="106"/>
        <v>16.488149654109073</v>
      </c>
      <c r="P775" s="20">
        <f t="shared" si="107"/>
        <v>38.134016110888695</v>
      </c>
      <c r="Q775" s="3" t="s">
        <v>92</v>
      </c>
      <c r="R775" s="12">
        <v>8</v>
      </c>
      <c r="S775" s="1">
        <v>10</v>
      </c>
      <c r="T775" s="1">
        <v>28</v>
      </c>
      <c r="U775" s="1">
        <v>31</v>
      </c>
    </row>
    <row r="776" spans="1:21" ht="11.25">
      <c r="A776" s="1">
        <v>55000</v>
      </c>
      <c r="B776" s="1">
        <v>3</v>
      </c>
      <c r="C776" s="1" t="s">
        <v>83</v>
      </c>
      <c r="D776" s="1">
        <v>81</v>
      </c>
      <c r="E776" s="1" t="s">
        <v>8</v>
      </c>
      <c r="F776" s="1" t="s">
        <v>72</v>
      </c>
      <c r="G776" s="6">
        <v>1138582</v>
      </c>
      <c r="H776" s="6">
        <v>469894</v>
      </c>
      <c r="I776" s="6">
        <v>114701</v>
      </c>
      <c r="J776" s="6">
        <v>101035</v>
      </c>
      <c r="K776" s="19">
        <f t="shared" si="102"/>
        <v>-13666</v>
      </c>
      <c r="L776" s="6">
        <f t="shared" si="103"/>
        <v>9926.522000680028</v>
      </c>
      <c r="M776" s="6">
        <f t="shared" si="104"/>
        <v>4650.804176770426</v>
      </c>
      <c r="N776" s="3">
        <f t="shared" si="105"/>
        <v>-58.72989385042096</v>
      </c>
      <c r="O776" s="21">
        <f t="shared" si="106"/>
        <v>-11.91445584606935</v>
      </c>
      <c r="P776" s="21">
        <f t="shared" si="107"/>
        <v>-53.147696882636055</v>
      </c>
      <c r="Q776" s="3" t="s">
        <v>90</v>
      </c>
      <c r="R776" s="12">
        <v>13</v>
      </c>
      <c r="S776" s="1">
        <v>14</v>
      </c>
      <c r="T776" s="1">
        <v>46</v>
      </c>
      <c r="U776" s="1">
        <v>49</v>
      </c>
    </row>
    <row r="777" spans="1:21" ht="11.25">
      <c r="A777" s="1">
        <v>56000</v>
      </c>
      <c r="B777" s="1">
        <v>7</v>
      </c>
      <c r="C777" s="1" t="s">
        <v>83</v>
      </c>
      <c r="D777" s="1">
        <v>81</v>
      </c>
      <c r="E777" s="1" t="s">
        <v>8</v>
      </c>
      <c r="F777" s="1" t="s">
        <v>73</v>
      </c>
      <c r="G777" s="6">
        <v>145001</v>
      </c>
      <c r="H777" s="6">
        <v>109387</v>
      </c>
      <c r="I777" s="6">
        <v>12476</v>
      </c>
      <c r="J777" s="6">
        <v>12597</v>
      </c>
      <c r="K777" s="19">
        <f t="shared" si="102"/>
        <v>121</v>
      </c>
      <c r="L777" s="6">
        <f t="shared" si="103"/>
        <v>11622.394998396923</v>
      </c>
      <c r="M777" s="6">
        <f t="shared" si="104"/>
        <v>8683.575454473286</v>
      </c>
      <c r="N777" s="3">
        <f t="shared" si="105"/>
        <v>-24.561209922690185</v>
      </c>
      <c r="O777" s="20">
        <f t="shared" si="106"/>
        <v>0.9698621352997705</v>
      </c>
      <c r="P777" s="21">
        <f t="shared" si="107"/>
        <v>-25.285834325274514</v>
      </c>
      <c r="Q777" s="3" t="s">
        <v>91</v>
      </c>
      <c r="R777" s="12">
        <v>11</v>
      </c>
      <c r="S777" s="1">
        <v>14</v>
      </c>
      <c r="T777" s="1">
        <v>17</v>
      </c>
      <c r="U777" s="1">
        <v>43</v>
      </c>
    </row>
    <row r="778" spans="1:21" ht="11.25">
      <c r="A778" s="1">
        <v>56000</v>
      </c>
      <c r="B778" s="1">
        <v>7</v>
      </c>
      <c r="C778" s="1" t="s">
        <v>83</v>
      </c>
      <c r="D778" s="1">
        <v>100</v>
      </c>
      <c r="E778" s="1" t="s">
        <v>9</v>
      </c>
      <c r="F778" s="1" t="s">
        <v>73</v>
      </c>
      <c r="G778" s="6">
        <v>38540</v>
      </c>
      <c r="H778" s="6">
        <v>73498</v>
      </c>
      <c r="I778" s="6">
        <v>3353</v>
      </c>
      <c r="J778" s="6">
        <v>5717</v>
      </c>
      <c r="K778" s="19">
        <f t="shared" si="102"/>
        <v>2364</v>
      </c>
      <c r="L778" s="6">
        <f t="shared" si="103"/>
        <v>11494.184312555919</v>
      </c>
      <c r="M778" s="6">
        <f t="shared" si="104"/>
        <v>12856.043379394787</v>
      </c>
      <c r="N778" s="3">
        <f t="shared" si="105"/>
        <v>90.70576024909185</v>
      </c>
      <c r="O778" s="20">
        <f t="shared" si="106"/>
        <v>70.5040262451536</v>
      </c>
      <c r="P778" s="21">
        <f t="shared" si="107"/>
        <v>11.848244553997734</v>
      </c>
      <c r="Q778" s="3" t="s">
        <v>91</v>
      </c>
      <c r="R778" s="12">
        <v>1</v>
      </c>
      <c r="S778" s="1">
        <v>13</v>
      </c>
      <c r="T778" s="1">
        <v>7</v>
      </c>
      <c r="U778" s="1">
        <v>40</v>
      </c>
    </row>
    <row r="779" spans="1:21" ht="11.25">
      <c r="A779" s="1">
        <v>56000</v>
      </c>
      <c r="B779" s="1">
        <v>7</v>
      </c>
      <c r="C779" s="1" t="s">
        <v>83</v>
      </c>
      <c r="D779" s="1">
        <v>200</v>
      </c>
      <c r="E779" s="1" t="s">
        <v>10</v>
      </c>
      <c r="F779" s="1" t="s">
        <v>73</v>
      </c>
      <c r="G779" s="6">
        <v>994853</v>
      </c>
      <c r="H779" s="6">
        <v>1326625</v>
      </c>
      <c r="I779" s="6">
        <v>20840</v>
      </c>
      <c r="J779" s="6">
        <v>19286</v>
      </c>
      <c r="K779" s="19">
        <f t="shared" si="102"/>
        <v>-1554</v>
      </c>
      <c r="L779" s="6">
        <f t="shared" si="103"/>
        <v>47737.6679462572</v>
      </c>
      <c r="M779" s="6">
        <f t="shared" si="104"/>
        <v>68786.94389712745</v>
      </c>
      <c r="N779" s="3">
        <f t="shared" si="105"/>
        <v>33.34884651300243</v>
      </c>
      <c r="O779" s="20">
        <f t="shared" si="106"/>
        <v>-7.456813819577734</v>
      </c>
      <c r="P779" s="21">
        <f t="shared" si="107"/>
        <v>44.0936410521088</v>
      </c>
      <c r="Q779" s="3" t="s">
        <v>91</v>
      </c>
      <c r="R779" s="12">
        <v>14</v>
      </c>
      <c r="S779" s="1">
        <v>3</v>
      </c>
      <c r="T779" s="1">
        <v>13</v>
      </c>
      <c r="U779" s="1">
        <v>34</v>
      </c>
    </row>
    <row r="780" spans="1:21" ht="11.25">
      <c r="A780" s="1">
        <v>56000</v>
      </c>
      <c r="B780" s="1">
        <v>7</v>
      </c>
      <c r="C780" s="1" t="s">
        <v>83</v>
      </c>
      <c r="D780" s="1">
        <v>300</v>
      </c>
      <c r="E780" s="1" t="s">
        <v>11</v>
      </c>
      <c r="F780" s="1" t="s">
        <v>73</v>
      </c>
      <c r="G780" s="6">
        <v>378556</v>
      </c>
      <c r="H780" s="6">
        <v>760400</v>
      </c>
      <c r="I780" s="6">
        <v>15782</v>
      </c>
      <c r="J780" s="6">
        <v>25044</v>
      </c>
      <c r="K780" s="19">
        <f t="shared" si="102"/>
        <v>9262</v>
      </c>
      <c r="L780" s="6">
        <f t="shared" si="103"/>
        <v>23986.56697503485</v>
      </c>
      <c r="M780" s="6">
        <f t="shared" si="104"/>
        <v>30362.561891071713</v>
      </c>
      <c r="N780" s="3">
        <f t="shared" si="105"/>
        <v>100.86856369995458</v>
      </c>
      <c r="O780" s="20">
        <f t="shared" si="106"/>
        <v>58.68711189963249</v>
      </c>
      <c r="P780" s="21">
        <f t="shared" si="107"/>
        <v>26.581523411303422</v>
      </c>
      <c r="Q780" s="3" t="s">
        <v>91</v>
      </c>
      <c r="R780" s="12">
        <v>2</v>
      </c>
      <c r="S780" s="1">
        <v>10</v>
      </c>
      <c r="T780" s="1">
        <v>9</v>
      </c>
      <c r="U780" s="1">
        <v>40</v>
      </c>
    </row>
    <row r="781" spans="1:21" ht="11.25">
      <c r="A781" s="1">
        <v>56000</v>
      </c>
      <c r="B781" s="1">
        <v>7</v>
      </c>
      <c r="C781" s="1" t="s">
        <v>83</v>
      </c>
      <c r="D781" s="1">
        <v>400</v>
      </c>
      <c r="E781" s="1" t="s">
        <v>12</v>
      </c>
      <c r="F781" s="1" t="s">
        <v>73</v>
      </c>
      <c r="G781" s="6">
        <v>277366</v>
      </c>
      <c r="H781" s="6">
        <v>471765</v>
      </c>
      <c r="I781" s="6">
        <v>11203</v>
      </c>
      <c r="J781" s="6">
        <v>13631</v>
      </c>
      <c r="K781" s="19">
        <f t="shared" si="102"/>
        <v>2428</v>
      </c>
      <c r="L781" s="6">
        <f t="shared" si="103"/>
        <v>24758.189770597164</v>
      </c>
      <c r="M781" s="6">
        <f t="shared" si="104"/>
        <v>34609.71315384051</v>
      </c>
      <c r="N781" s="3">
        <f t="shared" si="105"/>
        <v>70.08753776598428</v>
      </c>
      <c r="O781" s="20">
        <f t="shared" si="106"/>
        <v>21.672766223333028</v>
      </c>
      <c r="P781" s="21">
        <f t="shared" si="107"/>
        <v>39.790968057539565</v>
      </c>
      <c r="Q781" s="3" t="s">
        <v>91</v>
      </c>
      <c r="R781" s="12">
        <v>6</v>
      </c>
      <c r="S781" s="1">
        <v>6</v>
      </c>
      <c r="T781" s="1">
        <v>6</v>
      </c>
      <c r="U781" s="1">
        <v>32</v>
      </c>
    </row>
    <row r="782" spans="1:21" ht="11.25">
      <c r="A782" s="1">
        <v>56000</v>
      </c>
      <c r="B782" s="1">
        <v>7</v>
      </c>
      <c r="C782" s="1" t="s">
        <v>83</v>
      </c>
      <c r="D782" s="1">
        <v>610</v>
      </c>
      <c r="E782" s="1" t="s">
        <v>14</v>
      </c>
      <c r="F782" s="1" t="s">
        <v>73</v>
      </c>
      <c r="G782" s="6">
        <v>190331</v>
      </c>
      <c r="H782" s="6">
        <v>298233</v>
      </c>
      <c r="I782" s="6">
        <v>7633</v>
      </c>
      <c r="J782" s="6">
        <v>8830</v>
      </c>
      <c r="K782" s="19">
        <f t="shared" si="102"/>
        <v>1197</v>
      </c>
      <c r="L782" s="6">
        <f t="shared" si="103"/>
        <v>24935.28101663828</v>
      </c>
      <c r="M782" s="6">
        <f t="shared" si="104"/>
        <v>33774.97168742922</v>
      </c>
      <c r="N782" s="3">
        <f t="shared" si="105"/>
        <v>56.691763296572816</v>
      </c>
      <c r="O782" s="20">
        <f t="shared" si="106"/>
        <v>15.681907506878034</v>
      </c>
      <c r="P782" s="3">
        <f t="shared" si="107"/>
        <v>35.45053558807931</v>
      </c>
      <c r="Q782" s="3" t="s">
        <v>91</v>
      </c>
      <c r="R782" s="12">
        <v>7</v>
      </c>
      <c r="S782" s="1">
        <v>7</v>
      </c>
      <c r="T782" s="1">
        <v>25</v>
      </c>
      <c r="U782" s="1">
        <v>43</v>
      </c>
    </row>
    <row r="783" spans="1:21" ht="11.25">
      <c r="A783" s="1">
        <v>56000</v>
      </c>
      <c r="B783" s="1">
        <v>7</v>
      </c>
      <c r="C783" s="1" t="s">
        <v>83</v>
      </c>
      <c r="D783" s="1">
        <v>620</v>
      </c>
      <c r="E783" s="1" t="s">
        <v>15</v>
      </c>
      <c r="F783" s="1" t="s">
        <v>73</v>
      </c>
      <c r="G783" s="6">
        <v>527520</v>
      </c>
      <c r="H783" s="6">
        <v>837076</v>
      </c>
      <c r="I783" s="6">
        <v>47252</v>
      </c>
      <c r="J783" s="6">
        <v>58041</v>
      </c>
      <c r="K783" s="19">
        <f t="shared" si="102"/>
        <v>10789</v>
      </c>
      <c r="L783" s="6">
        <f t="shared" si="103"/>
        <v>11163.971895369508</v>
      </c>
      <c r="M783" s="6">
        <f t="shared" si="104"/>
        <v>14422.14985958202</v>
      </c>
      <c r="N783" s="3">
        <f t="shared" si="105"/>
        <v>58.68137700940248</v>
      </c>
      <c r="O783" s="20">
        <f t="shared" si="106"/>
        <v>22.83289596207567</v>
      </c>
      <c r="P783" s="3">
        <f t="shared" si="107"/>
        <v>29.184756059480122</v>
      </c>
      <c r="Q783" s="3" t="s">
        <v>91</v>
      </c>
      <c r="R783" s="12">
        <v>5</v>
      </c>
      <c r="S783" s="1">
        <v>9</v>
      </c>
      <c r="T783" s="1">
        <v>23</v>
      </c>
      <c r="U783" s="1">
        <v>43</v>
      </c>
    </row>
    <row r="784" spans="1:21" ht="11.25">
      <c r="A784" s="1">
        <v>56000</v>
      </c>
      <c r="B784" s="1">
        <v>7</v>
      </c>
      <c r="C784" s="1" t="s">
        <v>83</v>
      </c>
      <c r="D784" s="1">
        <v>700</v>
      </c>
      <c r="E784" s="1" t="s">
        <v>16</v>
      </c>
      <c r="F784" s="1" t="s">
        <v>73</v>
      </c>
      <c r="G784" s="6">
        <v>187805</v>
      </c>
      <c r="H784" s="6">
        <v>446889</v>
      </c>
      <c r="I784" s="6">
        <v>17167</v>
      </c>
      <c r="J784" s="6">
        <v>23050</v>
      </c>
      <c r="K784" s="19">
        <f t="shared" si="102"/>
        <v>5883</v>
      </c>
      <c r="L784" s="6">
        <f t="shared" si="103"/>
        <v>10939.884662433738</v>
      </c>
      <c r="M784" s="6">
        <f t="shared" si="104"/>
        <v>19387.809110629067</v>
      </c>
      <c r="N784" s="3">
        <f t="shared" si="105"/>
        <v>137.95372860147492</v>
      </c>
      <c r="O784" s="20">
        <f t="shared" si="106"/>
        <v>34.26923749053417</v>
      </c>
      <c r="P784" s="3">
        <f t="shared" si="107"/>
        <v>77.22133010418743</v>
      </c>
      <c r="Q784" s="3" t="s">
        <v>91</v>
      </c>
      <c r="R784" s="12">
        <v>4</v>
      </c>
      <c r="S784" s="1">
        <v>1</v>
      </c>
      <c r="T784" s="1">
        <v>19</v>
      </c>
      <c r="U784" s="1">
        <v>18</v>
      </c>
    </row>
    <row r="785" spans="1:21" ht="11.25">
      <c r="A785" s="1">
        <v>56000</v>
      </c>
      <c r="B785" s="1">
        <v>7</v>
      </c>
      <c r="C785" s="1" t="s">
        <v>83</v>
      </c>
      <c r="D785" s="1">
        <v>910</v>
      </c>
      <c r="E785" s="1" t="s">
        <v>18</v>
      </c>
      <c r="F785" s="1" t="s">
        <v>73</v>
      </c>
      <c r="G785" s="6">
        <v>289970</v>
      </c>
      <c r="H785" s="6">
        <v>423454</v>
      </c>
      <c r="I785" s="6">
        <v>7589</v>
      </c>
      <c r="J785" s="6">
        <v>7401</v>
      </c>
      <c r="K785" s="19">
        <f t="shared" si="102"/>
        <v>-188</v>
      </c>
      <c r="L785" s="6">
        <f t="shared" si="103"/>
        <v>38209.25023059692</v>
      </c>
      <c r="M785" s="6">
        <f t="shared" si="104"/>
        <v>57215.78165112822</v>
      </c>
      <c r="N785" s="3">
        <f t="shared" si="105"/>
        <v>46.03372762699589</v>
      </c>
      <c r="O785" s="20">
        <f t="shared" si="106"/>
        <v>-2.477269732507581</v>
      </c>
      <c r="P785" s="3">
        <f t="shared" si="107"/>
        <v>49.74327239038938</v>
      </c>
      <c r="Q785" s="3" t="s">
        <v>91</v>
      </c>
      <c r="R785" s="12">
        <v>12</v>
      </c>
      <c r="S785" s="1">
        <v>2</v>
      </c>
      <c r="T785" s="1">
        <v>15</v>
      </c>
      <c r="U785" s="1">
        <v>35</v>
      </c>
    </row>
    <row r="786" spans="1:21" ht="11.25">
      <c r="A786" s="1">
        <v>56000</v>
      </c>
      <c r="B786" s="1">
        <v>7</v>
      </c>
      <c r="C786" s="1" t="s">
        <v>83</v>
      </c>
      <c r="D786" s="1">
        <v>920</v>
      </c>
      <c r="E786" s="1" t="s">
        <v>19</v>
      </c>
      <c r="F786" s="1" t="s">
        <v>73</v>
      </c>
      <c r="G786" s="6">
        <v>156380</v>
      </c>
      <c r="H786" s="6">
        <v>211717</v>
      </c>
      <c r="I786" s="6">
        <v>6311</v>
      </c>
      <c r="J786" s="6">
        <v>6064</v>
      </c>
      <c r="K786" s="19">
        <f t="shared" si="102"/>
        <v>-247</v>
      </c>
      <c r="L786" s="6">
        <f t="shared" si="103"/>
        <v>24778.95737601014</v>
      </c>
      <c r="M786" s="6">
        <f t="shared" si="104"/>
        <v>34913.75329815303</v>
      </c>
      <c r="N786" s="3">
        <f t="shared" si="105"/>
        <v>35.386238649443655</v>
      </c>
      <c r="O786" s="20">
        <f t="shared" si="106"/>
        <v>-3.9138012993186533</v>
      </c>
      <c r="P786" s="3">
        <f t="shared" si="107"/>
        <v>40.90081664192593</v>
      </c>
      <c r="Q786" s="3" t="s">
        <v>91</v>
      </c>
      <c r="R786" s="12">
        <v>13</v>
      </c>
      <c r="S786" s="1">
        <v>4</v>
      </c>
      <c r="T786" s="1">
        <v>6</v>
      </c>
      <c r="U786" s="1">
        <v>32</v>
      </c>
    </row>
    <row r="787" spans="1:21" ht="11.25">
      <c r="A787" s="1">
        <v>56000</v>
      </c>
      <c r="B787" s="1">
        <v>7</v>
      </c>
      <c r="C787" s="1" t="s">
        <v>83</v>
      </c>
      <c r="D787" s="1">
        <v>500</v>
      </c>
      <c r="E787" s="1" t="s">
        <v>13</v>
      </c>
      <c r="F787" s="1" t="s">
        <v>73</v>
      </c>
      <c r="G787" s="6">
        <v>561875</v>
      </c>
      <c r="H787" s="6">
        <v>767328</v>
      </c>
      <c r="I787" s="6">
        <v>16583</v>
      </c>
      <c r="J787" s="6">
        <v>17189</v>
      </c>
      <c r="K787" s="19">
        <f t="shared" si="102"/>
        <v>606</v>
      </c>
      <c r="L787" s="6">
        <f t="shared" si="103"/>
        <v>33882.59060483628</v>
      </c>
      <c r="M787" s="6">
        <f t="shared" si="104"/>
        <v>44640.642271219964</v>
      </c>
      <c r="N787" s="3">
        <f t="shared" si="105"/>
        <v>36.56560622914349</v>
      </c>
      <c r="O787" s="21">
        <f t="shared" si="106"/>
        <v>3.6543448109509713</v>
      </c>
      <c r="P787" s="21">
        <f t="shared" si="107"/>
        <v>31.7509714409149</v>
      </c>
      <c r="Q787" s="3" t="s">
        <v>90</v>
      </c>
      <c r="R787" s="12">
        <v>9</v>
      </c>
      <c r="S787" s="1">
        <v>8</v>
      </c>
      <c r="T787" s="1">
        <v>49</v>
      </c>
      <c r="U787" s="1">
        <v>34</v>
      </c>
    </row>
    <row r="788" spans="1:21" ht="11.25">
      <c r="A788" s="1">
        <v>56000</v>
      </c>
      <c r="B788" s="1">
        <v>7</v>
      </c>
      <c r="C788" s="1" t="s">
        <v>83</v>
      </c>
      <c r="D788" s="1">
        <v>800</v>
      </c>
      <c r="E788" s="1" t="s">
        <v>17</v>
      </c>
      <c r="F788" s="1" t="s">
        <v>73</v>
      </c>
      <c r="G788" s="6">
        <v>916037</v>
      </c>
      <c r="H788" s="6">
        <v>1753512</v>
      </c>
      <c r="I788" s="6">
        <v>61294</v>
      </c>
      <c r="J788" s="6">
        <v>83733</v>
      </c>
      <c r="K788" s="19">
        <f t="shared" si="102"/>
        <v>22439</v>
      </c>
      <c r="L788" s="6">
        <f t="shared" si="103"/>
        <v>14944.97014389663</v>
      </c>
      <c r="M788" s="6">
        <f t="shared" si="104"/>
        <v>20941.707570491923</v>
      </c>
      <c r="N788" s="3">
        <f t="shared" si="105"/>
        <v>91.42370886765492</v>
      </c>
      <c r="O788" s="3">
        <f t="shared" si="106"/>
        <v>36.608803471791695</v>
      </c>
      <c r="P788" s="3">
        <f t="shared" si="107"/>
        <v>40.12545604879845</v>
      </c>
      <c r="Q788" s="3" t="s">
        <v>90</v>
      </c>
      <c r="R788" s="12">
        <v>3</v>
      </c>
      <c r="S788" s="1">
        <v>5</v>
      </c>
      <c r="T788" s="1">
        <v>30</v>
      </c>
      <c r="U788" s="1">
        <v>33</v>
      </c>
    </row>
    <row r="789" spans="1:21" ht="11.25">
      <c r="A789" s="1">
        <v>56000</v>
      </c>
      <c r="B789" s="1">
        <v>7</v>
      </c>
      <c r="C789" s="1" t="s">
        <v>83</v>
      </c>
      <c r="D789" s="1">
        <v>931</v>
      </c>
      <c r="E789" s="1" t="s">
        <v>20</v>
      </c>
      <c r="F789" s="1" t="s">
        <v>73</v>
      </c>
      <c r="G789" s="6">
        <v>331955</v>
      </c>
      <c r="H789" s="6">
        <v>430443</v>
      </c>
      <c r="I789" s="6">
        <v>13150</v>
      </c>
      <c r="J789" s="6">
        <v>13563</v>
      </c>
      <c r="K789" s="19">
        <f t="shared" si="102"/>
        <v>413</v>
      </c>
      <c r="L789" s="6">
        <f t="shared" si="103"/>
        <v>25243.726235741444</v>
      </c>
      <c r="M789" s="6">
        <f t="shared" si="104"/>
        <v>31736.56270736563</v>
      </c>
      <c r="N789" s="3">
        <f t="shared" si="105"/>
        <v>29.669081652633643</v>
      </c>
      <c r="O789" s="3">
        <f t="shared" si="106"/>
        <v>3.1406844106463883</v>
      </c>
      <c r="P789" s="3">
        <f t="shared" si="107"/>
        <v>25.720594538976083</v>
      </c>
      <c r="Q789" s="3" t="s">
        <v>90</v>
      </c>
      <c r="R789" s="12">
        <v>10</v>
      </c>
      <c r="S789" s="1">
        <v>11</v>
      </c>
      <c r="T789" s="1">
        <v>39</v>
      </c>
      <c r="U789" s="1">
        <v>46</v>
      </c>
    </row>
    <row r="790" spans="1:21" ht="11.25">
      <c r="A790" s="1">
        <v>56000</v>
      </c>
      <c r="B790" s="1">
        <v>7</v>
      </c>
      <c r="C790" s="1" t="s">
        <v>83</v>
      </c>
      <c r="D790" s="1">
        <v>932</v>
      </c>
      <c r="E790" s="1" t="s">
        <v>21</v>
      </c>
      <c r="F790" s="1" t="s">
        <v>73</v>
      </c>
      <c r="G790" s="6">
        <v>719509</v>
      </c>
      <c r="H790" s="6">
        <v>1029811</v>
      </c>
      <c r="I790" s="6">
        <v>31838</v>
      </c>
      <c r="J790" s="6">
        <v>36511</v>
      </c>
      <c r="K790" s="19">
        <f t="shared" si="102"/>
        <v>4673</v>
      </c>
      <c r="L790" s="6">
        <f t="shared" si="103"/>
        <v>22599.064011558516</v>
      </c>
      <c r="M790" s="6">
        <f t="shared" si="104"/>
        <v>28205.499712415436</v>
      </c>
      <c r="N790" s="3">
        <f t="shared" si="105"/>
        <v>43.12691015678747</v>
      </c>
      <c r="O790" s="3">
        <f t="shared" si="106"/>
        <v>14.677429486776816</v>
      </c>
      <c r="P790" s="3">
        <f t="shared" si="107"/>
        <v>24.80826505907259</v>
      </c>
      <c r="Q790" s="3" t="s">
        <v>90</v>
      </c>
      <c r="R790" s="12">
        <v>8</v>
      </c>
      <c r="S790" s="1">
        <v>12</v>
      </c>
      <c r="T790" s="1">
        <v>33</v>
      </c>
      <c r="U790" s="1">
        <v>49</v>
      </c>
    </row>
    <row r="791" spans="1:18" ht="11.25">
      <c r="A791" s="1">
        <v>99999</v>
      </c>
      <c r="D791" s="1">
        <v>81</v>
      </c>
      <c r="I791" s="6"/>
      <c r="J791" s="6"/>
      <c r="K791" s="19"/>
      <c r="L791" s="6"/>
      <c r="M791" s="6"/>
      <c r="N791" s="3"/>
      <c r="P791" s="3"/>
      <c r="Q791" s="3"/>
      <c r="R791" s="12"/>
    </row>
    <row r="792" spans="1:18" ht="11.25">
      <c r="A792" s="1">
        <v>99999</v>
      </c>
      <c r="D792" s="1">
        <v>100</v>
      </c>
      <c r="I792" s="6"/>
      <c r="J792" s="6"/>
      <c r="K792" s="19"/>
      <c r="L792" s="6"/>
      <c r="M792" s="6"/>
      <c r="N792" s="3"/>
      <c r="O792" s="3"/>
      <c r="P792" s="3"/>
      <c r="Q792" s="3"/>
      <c r="R792" s="12"/>
    </row>
    <row r="793" spans="1:18" ht="11.25">
      <c r="A793" s="1">
        <v>99999</v>
      </c>
      <c r="D793" s="1">
        <v>200</v>
      </c>
      <c r="I793" s="6"/>
      <c r="J793" s="6"/>
      <c r="K793" s="19"/>
      <c r="L793" s="6"/>
      <c r="M793" s="6"/>
      <c r="N793" s="3"/>
      <c r="O793" s="3"/>
      <c r="P793" s="3"/>
      <c r="Q793" s="3"/>
      <c r="R793" s="12"/>
    </row>
    <row r="794" spans="1:18" ht="11.25">
      <c r="A794" s="1">
        <v>99999</v>
      </c>
      <c r="D794" s="1">
        <v>300</v>
      </c>
      <c r="I794" s="6"/>
      <c r="J794" s="6"/>
      <c r="K794" s="19"/>
      <c r="L794" s="6"/>
      <c r="M794" s="6"/>
      <c r="N794" s="3"/>
      <c r="O794" s="3"/>
      <c r="P794" s="3"/>
      <c r="Q794" s="3"/>
      <c r="R794" s="12"/>
    </row>
    <row r="795" spans="1:18" ht="11.25">
      <c r="A795" s="1">
        <v>99999</v>
      </c>
      <c r="D795" s="1">
        <v>400</v>
      </c>
      <c r="I795" s="6"/>
      <c r="J795" s="6"/>
      <c r="K795" s="19"/>
      <c r="L795" s="6"/>
      <c r="M795" s="6"/>
      <c r="N795" s="3"/>
      <c r="O795" s="3"/>
      <c r="P795" s="3"/>
      <c r="Q795" s="3"/>
      <c r="R795" s="12"/>
    </row>
    <row r="796" spans="1:18" ht="11.25">
      <c r="A796" s="1">
        <v>99999</v>
      </c>
      <c r="D796" s="1">
        <v>500</v>
      </c>
      <c r="I796" s="6"/>
      <c r="J796" s="6"/>
      <c r="K796" s="19"/>
      <c r="L796" s="6"/>
      <c r="M796" s="6"/>
      <c r="N796" s="3"/>
      <c r="O796" s="3"/>
      <c r="P796" s="3"/>
      <c r="Q796" s="3"/>
      <c r="R796" s="12"/>
    </row>
    <row r="797" spans="1:18" ht="11.25">
      <c r="A797" s="1">
        <v>99999</v>
      </c>
      <c r="D797" s="1">
        <v>610</v>
      </c>
      <c r="I797" s="6"/>
      <c r="J797" s="6"/>
      <c r="K797" s="19"/>
      <c r="L797" s="6"/>
      <c r="M797" s="6"/>
      <c r="N797" s="3"/>
      <c r="O797" s="3"/>
      <c r="P797" s="3"/>
      <c r="Q797" s="3"/>
      <c r="R797" s="12"/>
    </row>
    <row r="798" spans="1:18" ht="11.25">
      <c r="A798" s="1">
        <v>99999</v>
      </c>
      <c r="D798" s="1">
        <v>620</v>
      </c>
      <c r="I798" s="6"/>
      <c r="J798" s="6"/>
      <c r="K798" s="19"/>
      <c r="L798" s="6"/>
      <c r="M798" s="6"/>
      <c r="N798" s="3"/>
      <c r="O798" s="3"/>
      <c r="P798" s="3"/>
      <c r="Q798" s="3"/>
      <c r="R798" s="12"/>
    </row>
    <row r="799" spans="1:18" ht="11.25">
      <c r="A799" s="1">
        <v>99999</v>
      </c>
      <c r="D799" s="1">
        <v>700</v>
      </c>
      <c r="I799" s="6"/>
      <c r="J799" s="6"/>
      <c r="K799" s="19"/>
      <c r="L799" s="6"/>
      <c r="M799" s="6"/>
      <c r="N799" s="3"/>
      <c r="O799" s="3"/>
      <c r="P799" s="3"/>
      <c r="Q799" s="3"/>
      <c r="R799" s="12"/>
    </row>
    <row r="800" spans="1:18" ht="11.25">
      <c r="A800" s="1">
        <v>99999</v>
      </c>
      <c r="D800" s="1">
        <v>800</v>
      </c>
      <c r="I800" s="6"/>
      <c r="J800" s="6"/>
      <c r="K800" s="19"/>
      <c r="L800" s="6"/>
      <c r="M800" s="6"/>
      <c r="N800" s="3"/>
      <c r="O800" s="3"/>
      <c r="P800" s="3"/>
      <c r="Q800" s="3"/>
      <c r="R800" s="12"/>
    </row>
    <row r="801" spans="1:18" ht="11.25">
      <c r="A801" s="1">
        <v>99999</v>
      </c>
      <c r="D801" s="1">
        <v>910</v>
      </c>
      <c r="I801" s="6"/>
      <c r="J801" s="6"/>
      <c r="K801" s="19"/>
      <c r="L801" s="6"/>
      <c r="M801" s="6"/>
      <c r="N801" s="3"/>
      <c r="O801" s="3"/>
      <c r="P801" s="3"/>
      <c r="Q801" s="3"/>
      <c r="R801" s="12"/>
    </row>
    <row r="802" spans="1:18" ht="11.25">
      <c r="A802" s="1">
        <v>99999</v>
      </c>
      <c r="D802" s="1">
        <v>920</v>
      </c>
      <c r="I802" s="6"/>
      <c r="J802" s="6"/>
      <c r="K802" s="19"/>
      <c r="L802" s="6"/>
      <c r="M802" s="6"/>
      <c r="N802" s="3"/>
      <c r="O802" s="3"/>
      <c r="P802" s="3"/>
      <c r="Q802" s="3"/>
      <c r="R802" s="12"/>
    </row>
    <row r="803" spans="1:18" ht="11.25">
      <c r="A803" s="1">
        <v>99999</v>
      </c>
      <c r="D803" s="1">
        <v>931</v>
      </c>
      <c r="I803" s="6"/>
      <c r="J803" s="6"/>
      <c r="K803" s="19"/>
      <c r="L803" s="6"/>
      <c r="M803" s="6"/>
      <c r="N803" s="3"/>
      <c r="O803" s="3"/>
      <c r="P803" s="3"/>
      <c r="Q803" s="3"/>
      <c r="R803" s="12"/>
    </row>
    <row r="804" spans="1:17" ht="11.25">
      <c r="A804" s="1">
        <v>99999</v>
      </c>
      <c r="D804" s="1">
        <v>932</v>
      </c>
      <c r="I804" s="6"/>
      <c r="J804" s="6"/>
      <c r="K804" s="19"/>
      <c r="L804" s="6"/>
      <c r="M804" s="6"/>
      <c r="N804" s="3"/>
      <c r="O804" s="3"/>
      <c r="P804" s="3"/>
      <c r="Q804" s="3"/>
    </row>
  </sheetData>
  <mergeCells count="4">
    <mergeCell ref="G4:H4"/>
    <mergeCell ref="L4:M4"/>
    <mergeCell ref="S4:U4"/>
    <mergeCell ref="A1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Business Research Cen</dc:creator>
  <cp:keywords/>
  <dc:description/>
  <cp:lastModifiedBy>Rachel Justis</cp:lastModifiedBy>
  <cp:lastPrinted>2002-10-15T15:36:31Z</cp:lastPrinted>
  <dcterms:created xsi:type="dcterms:W3CDTF">2002-10-07T20:13:03Z</dcterms:created>
  <dcterms:modified xsi:type="dcterms:W3CDTF">2002-11-04T21:38:25Z</dcterms:modified>
  <cp:category/>
  <cp:version/>
  <cp:contentType/>
  <cp:contentStatus/>
</cp:coreProperties>
</file>